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GUIMIENTO PLAN 2016-2019\PLAN INDICATIVO 2016 - 2019\"/>
    </mc:Choice>
  </mc:AlternateContent>
  <bookViews>
    <workbookView xWindow="240" yWindow="60" windowWidth="15480" windowHeight="7950"/>
  </bookViews>
  <sheets>
    <sheet name="AMBIENTE" sheetId="2" r:id="rId1"/>
    <sheet name="GESTION DEL RIESGO" sheetId="1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R39" i="2" l="1"/>
  <c r="BR42" i="2" s="1"/>
  <c r="BQ39" i="2"/>
  <c r="BQ42" i="2" s="1"/>
  <c r="BP39" i="2"/>
  <c r="BP42" i="2" s="1"/>
  <c r="BO39" i="2"/>
  <c r="BO42" i="2" s="1"/>
  <c r="BN39" i="2"/>
  <c r="BN42" i="2" s="1"/>
  <c r="BM39" i="2"/>
  <c r="BM42" i="2" s="1"/>
  <c r="BL39" i="2"/>
  <c r="BL42" i="2" s="1"/>
  <c r="BK39" i="2"/>
  <c r="BK42" i="2" s="1"/>
  <c r="BJ39" i="2"/>
  <c r="BJ42" i="2" s="1"/>
  <c r="BI39" i="2"/>
  <c r="BI42" i="2" s="1"/>
  <c r="BH39" i="2"/>
  <c r="BH42" i="2" s="1"/>
  <c r="BG39" i="2"/>
  <c r="BG42" i="2" s="1"/>
  <c r="BF39" i="2"/>
  <c r="BF42" i="2" s="1"/>
  <c r="BE39" i="2"/>
  <c r="BE42" i="2" s="1"/>
  <c r="BD39" i="2"/>
  <c r="BD42" i="2" s="1"/>
  <c r="BC39" i="2"/>
  <c r="BC42" i="2" s="1"/>
  <c r="BB39" i="2"/>
  <c r="BB42" i="2" s="1"/>
  <c r="BA39" i="2"/>
  <c r="BA42" i="2" s="1"/>
  <c r="AZ39" i="2"/>
  <c r="AZ42" i="2" s="1"/>
  <c r="AY39" i="2"/>
  <c r="AY42" i="2" s="1"/>
  <c r="AX39" i="2"/>
  <c r="AX42" i="2" s="1"/>
  <c r="AW39" i="2"/>
  <c r="AW42" i="2" s="1"/>
  <c r="AV39" i="2"/>
  <c r="AV42" i="2" s="1"/>
  <c r="AU39" i="2"/>
  <c r="AU42" i="2" s="1"/>
  <c r="AT39" i="2"/>
  <c r="AT42" i="2" s="1"/>
  <c r="AS39" i="2"/>
  <c r="AS42" i="2" s="1"/>
  <c r="AR39" i="2"/>
  <c r="AR42" i="2" s="1"/>
  <c r="AQ39" i="2"/>
  <c r="AQ42" i="2" s="1"/>
  <c r="AP39" i="2"/>
  <c r="AP42" i="2" s="1"/>
  <c r="AO39" i="2"/>
  <c r="AO42" i="2" s="1"/>
  <c r="AN39" i="2"/>
  <c r="AN42" i="2" s="1"/>
  <c r="AM39" i="2"/>
  <c r="AM42" i="2" s="1"/>
  <c r="AL39" i="2"/>
  <c r="AL42" i="2" s="1"/>
  <c r="AK39" i="2"/>
  <c r="AK42" i="2" s="1"/>
  <c r="AJ39" i="2"/>
  <c r="AJ42" i="2" s="1"/>
  <c r="AI39" i="2"/>
  <c r="AI42" i="2" s="1"/>
  <c r="AH39" i="2"/>
  <c r="AH42" i="2" s="1"/>
  <c r="AG39" i="2"/>
  <c r="AG42" i="2" s="1"/>
  <c r="AF39" i="2"/>
  <c r="AF42" i="2" s="1"/>
  <c r="AE39" i="2"/>
  <c r="AE42" i="2" s="1"/>
  <c r="AD39" i="2"/>
  <c r="AD42" i="2" s="1"/>
  <c r="AC39" i="2"/>
  <c r="AC42" i="2" s="1"/>
  <c r="AB39" i="2"/>
  <c r="AB42" i="2" s="1"/>
  <c r="AA39" i="2"/>
  <c r="AA42" i="2" s="1"/>
  <c r="Z39" i="2"/>
  <c r="Z42" i="2" s="1"/>
  <c r="S39" i="2"/>
  <c r="U13" i="2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S32" i="1"/>
  <c r="S34" i="1" l="1"/>
</calcChain>
</file>

<file path=xl/sharedStrings.xml><?xml version="1.0" encoding="utf-8"?>
<sst xmlns="http://schemas.openxmlformats.org/spreadsheetml/2006/main" count="599" uniqueCount="298">
  <si>
    <t>PROPOSITO COMUN</t>
  </si>
  <si>
    <t>CRECIMIENTO E INNOVACIÓN VERDE</t>
  </si>
  <si>
    <t>EJE</t>
  </si>
  <si>
    <t>SOSTENIBILIDAD AMBIENTAL</t>
  </si>
  <si>
    <t>PROGRAMA</t>
  </si>
  <si>
    <t>GESTION DEL RIESGO</t>
  </si>
  <si>
    <t>OBJETIVO</t>
  </si>
  <si>
    <t>Fortalecer a la ciudadanía, entidades públicas y privadas en capacidades de prevención, mitigación, preparación, respuesta, recuperación y transferencia del riesgo</t>
  </si>
  <si>
    <t>SUBPROGRAMAS</t>
  </si>
  <si>
    <t>OBJETIVOS 
ESPECIFICOS</t>
  </si>
  <si>
    <t>No. META
RESULTADO</t>
  </si>
  <si>
    <t>METAS DE RESULTADO</t>
  </si>
  <si>
    <t>No. META
 PRODUCTO</t>
  </si>
  <si>
    <t>METAS DE PRODUCTO</t>
  </si>
  <si>
    <t>$ GESTION 2016-2019</t>
  </si>
  <si>
    <t>$ GESTION 2016</t>
  </si>
  <si>
    <t>$ GESTION 2017</t>
  </si>
  <si>
    <t>$ GESTION 2018</t>
  </si>
  <si>
    <t>$ GESTION 2019</t>
  </si>
  <si>
    <t>RESPONSABLE</t>
  </si>
  <si>
    <t>DESCRIPCION DE LAS METAS DE RESULTADO</t>
  </si>
  <si>
    <t>NOMBRE DEL INDICADOR</t>
  </si>
  <si>
    <t>LINEA DE BASE DPTAL 2015</t>
  </si>
  <si>
    <t>META 2016- 2019</t>
  </si>
  <si>
    <t>TIPO 
DE META</t>
  </si>
  <si>
    <t>META
 PROGRAMADA
2016</t>
  </si>
  <si>
    <t>META
 PROGRAMADA
2017</t>
  </si>
  <si>
    <t>META PROGRAMADA
2018</t>
  </si>
  <si>
    <t>META
 PROGRAMADA
2019</t>
  </si>
  <si>
    <t>DESCRIPCION METAS DE PRODUCTO</t>
  </si>
  <si>
    <t>ODS AL QUE APUNTA LA META</t>
  </si>
  <si>
    <t>PONDERACION
META</t>
  </si>
  <si>
    <t>LINEA BASE DPTAL 2015</t>
  </si>
  <si>
    <t>METAS
 2016-2019</t>
  </si>
  <si>
    <t>META
 PROGRAMAD
2017</t>
  </si>
  <si>
    <t>META
 PROGRAMADA
2018</t>
  </si>
  <si>
    <t>TOTAL 
2016 - 2019</t>
  </si>
  <si>
    <t>RECURSOS
PROPIOS</t>
  </si>
  <si>
    <t>S.G.P.</t>
  </si>
  <si>
    <t>S.G
 DE REGALIAS</t>
  </si>
  <si>
    <t>RECURSOS
NACION</t>
  </si>
  <si>
    <t>COFINANCIACION</t>
  </si>
  <si>
    <t>OTROS
RECURSOS</t>
  </si>
  <si>
    <t>$</t>
  </si>
  <si>
    <t>FUENTE</t>
  </si>
  <si>
    <t>TOTAL 
2016</t>
  </si>
  <si>
    <t>TOTAL 
2017</t>
  </si>
  <si>
    <t>TOTAL 
2018</t>
  </si>
  <si>
    <t>TOTAL 
2019</t>
  </si>
  <si>
    <t>GESTION INTEGRAL DEL RIESGO</t>
  </si>
  <si>
    <t>Incrementar el Conocimiento del Riesgo de Desastres  en el departamento de Nariño  orientado a la Prevención</t>
  </si>
  <si>
    <t>Elaborados estudios de Amenaza, Vulnerabilidad y Riesgo que permitan conocer los escenarios de Riesgo presentes en el departamento de Nariño.</t>
  </si>
  <si>
    <t>No de Estudios para el  Conocimientos del Riesgo.</t>
  </si>
  <si>
    <t>29
(8 nuevos)</t>
  </si>
  <si>
    <t>MI</t>
  </si>
  <si>
    <t>23
(2 nuevos)</t>
  </si>
  <si>
    <t>25
(2 nuevos)</t>
  </si>
  <si>
    <t>27
(2 nuevos)</t>
  </si>
  <si>
    <t>29
(2 nuevos)</t>
  </si>
  <si>
    <t xml:space="preserve">Elaborados Mapas de Amenaza por Fenómenos de Origen Natural </t>
  </si>
  <si>
    <t>No de mapas elaborados</t>
  </si>
  <si>
    <t>14
(1 nuevo)</t>
  </si>
  <si>
    <t>13
(0 nuevos)</t>
  </si>
  <si>
    <t>14
(0 nuevos)</t>
  </si>
  <si>
    <t>UNGRD</t>
  </si>
  <si>
    <t>Dirección Administrativa de Gestión del Riesgo DAGRD</t>
  </si>
  <si>
    <t>No de Estudios elaborados</t>
  </si>
  <si>
    <t>2
(1 nuevo)</t>
  </si>
  <si>
    <t>1
(0 nuevos)</t>
  </si>
  <si>
    <t>2
(0 nuevos)</t>
  </si>
  <si>
    <t xml:space="preserve"> Elaborados Estudios de Riesgo </t>
  </si>
  <si>
    <t xml:space="preserve">No de Estudios elaborados </t>
  </si>
  <si>
    <t>3
(1 nuevo)</t>
  </si>
  <si>
    <t>3
(0 nuevos)</t>
  </si>
  <si>
    <t>Ampliadas las Redes de Monitoreo y Alerta Temprana</t>
  </si>
  <si>
    <t>No de Redes de Alerta ampliadas</t>
  </si>
  <si>
    <t>9
(4 nuevas)</t>
  </si>
  <si>
    <t>6
(1 nueva)</t>
  </si>
  <si>
    <t>7
(1 nueva)</t>
  </si>
  <si>
    <t>8
(1 nueva)</t>
  </si>
  <si>
    <t>9
(1 nueva)</t>
  </si>
  <si>
    <t>Implementado el  Sistema de Información Geográfica SIG</t>
  </si>
  <si>
    <t>% de implementación del  Sistemas Implementados</t>
  </si>
  <si>
    <t>Información Publica en Gestión del Riesgo</t>
  </si>
  <si>
    <t>No de Piezas Comunicativas
realizadas</t>
  </si>
  <si>
    <t>MM</t>
  </si>
  <si>
    <t>Reducir  las condiciones de Amenaza y Vulnerabilidad que propicien  nuevos escenarios de Riesgo  en el Departamento de Nariño</t>
  </si>
  <si>
    <t>Implementada una Cultura de Gestión del Riesgo de Desastres a nivel comunitario, Educativo e Institucional para reducir nuevos escenarios de Riesgo y evitar la materialización de Riesgos Existentes  en el Departamento de Nariño.</t>
  </si>
  <si>
    <t>No de Escenarios de Riesgo Intervenidos</t>
  </si>
  <si>
    <t>46
(28 nuevos)</t>
  </si>
  <si>
    <t>22
(4 nuevos)</t>
  </si>
  <si>
    <t>30
(8 nuevos)</t>
  </si>
  <si>
    <t>38
(8 nuevos)</t>
  </si>
  <si>
    <t>46
(8 nuevos)</t>
  </si>
  <si>
    <t>Actualizado del Plan Departamental de Gestión del Riesgo</t>
  </si>
  <si>
    <t xml:space="preserve">No de Planes actualizados </t>
  </si>
  <si>
    <t>2
(0 nuevo)</t>
  </si>
  <si>
    <t>Actualización de la Estrategia Departamental de Respuesta a Emergencias y Protocolos de Respuesta Específicos</t>
  </si>
  <si>
    <t>Municipios Asesorados en la Formulación de Planes Municipales de Gestión del Riesgo, Estrategias Municipales de Respuesta a Emergencia y Fondos Municipales y Conformación CMGRD</t>
  </si>
  <si>
    <t>No de Planes asesorados</t>
  </si>
  <si>
    <t>30
(18 nuevos)</t>
  </si>
  <si>
    <t>48
(18 nuevos)</t>
  </si>
  <si>
    <t>64
(16 nuevos)</t>
  </si>
  <si>
    <t>Implementado Plan Integral de Gestión del Riesgo Volcánico Galeras</t>
  </si>
  <si>
    <t>% de implementación del Plan</t>
  </si>
  <si>
    <t>Asesorar e Implementar  Planes Escolares de Gestión del Riesgo de Desastres</t>
  </si>
  <si>
    <t>No de Planes Escolares Elaborados e Implementados</t>
  </si>
  <si>
    <t>9
(8 nuevos)</t>
  </si>
  <si>
    <t>3
(2 nuevos)</t>
  </si>
  <si>
    <t>5
(2 nuevos)</t>
  </si>
  <si>
    <t>7
(2 nuevos)</t>
  </si>
  <si>
    <t>9
(2 nuevos)</t>
  </si>
  <si>
    <t>Municipios Asesorados en Planes Comunitarios de Gestión del Riesgo</t>
  </si>
  <si>
    <t xml:space="preserve">No de municipios Asesorados. </t>
  </si>
  <si>
    <t>Gestionada la Reubicación de Infraestructura ubicadas en Zonas de Alto Riesgo</t>
  </si>
  <si>
    <t>No de Procesos de Reasentamiento Colectivo Gestionados</t>
  </si>
  <si>
    <t xml:space="preserve">Construidas Obras de Mitigación, protección y Control de Laderas y Cauces </t>
  </si>
  <si>
    <t>No de Obras cofinanciadas</t>
  </si>
  <si>
    <t>22
(8 nuevos)</t>
  </si>
  <si>
    <t>16
(2 nuevos)</t>
  </si>
  <si>
    <t>18
(2 nuevos)</t>
  </si>
  <si>
    <t>20
(2 nuevos)</t>
  </si>
  <si>
    <t>22
(2 nuevos)</t>
  </si>
  <si>
    <t>Fortalecer las capacidades de Respuesta ante la emergencia y/o Desastres  en el Departamento de Nariño</t>
  </si>
  <si>
    <t>Garantizar una Respuesta oportuna y adecuada para la atención de familias afectadas por la Ocurrencia de Fenómenos de Origen Natural y Humano No Intencional</t>
  </si>
  <si>
    <t>No de municipios apoyados por la ocurrencia de eventos de origen Natural y Humano no Intencional.</t>
  </si>
  <si>
    <t>26
(13 nuevos)</t>
  </si>
  <si>
    <t>38
(12 nuevos)</t>
  </si>
  <si>
    <t>50
(12 nuevos)</t>
  </si>
  <si>
    <t>Prestar Asistencia Humanitaria por la ocurrencia de Emergencias y/o Desastres causados por Fenómenos de Origen Natural y Antrópico.</t>
  </si>
  <si>
    <t>No de Familias Atendidas con Ayuda Humanitaria</t>
  </si>
  <si>
    <t>16000
(6.000 nuevas)</t>
  </si>
  <si>
    <t>11.500
(1.500 nuevas)</t>
  </si>
  <si>
    <t>13.000
(1.500 nuevas)</t>
  </si>
  <si>
    <t>14.500
(1.500 nuevas)</t>
  </si>
  <si>
    <t>16.000
(1.500 nuevas)</t>
  </si>
  <si>
    <t>No de Subsidios de Arrendamiento entregados y/o Gestionados</t>
  </si>
  <si>
    <t>3000
(1.000 nuevos)</t>
  </si>
  <si>
    <t>2.300
(300 nuevos)</t>
  </si>
  <si>
    <t>2.600
(300 nuevos)</t>
  </si>
  <si>
    <t>2.800
(200 nuevos)</t>
  </si>
  <si>
    <t>3.000
(200 nuevos)</t>
  </si>
  <si>
    <t>Fortalecida Bodega Estratégica de la Dirección Administrativa de Gestión del Riesgo de Desastres</t>
  </si>
  <si>
    <t>Ampliada y Fortalecida la Red de Comunicaciones de la Dirección Administrativa de Gestión del Riesgo de Desastres</t>
  </si>
  <si>
    <t>No de nuevas Estaciones de Radiocomunicación fortalecidas</t>
  </si>
  <si>
    <t>50
(14 nuevas)</t>
  </si>
  <si>
    <t>40
(4 nuevas)</t>
  </si>
  <si>
    <t>44
(4 nuevas)</t>
  </si>
  <si>
    <t>47
(3 nuevas)</t>
  </si>
  <si>
    <t>50
(3 nuevas)</t>
  </si>
  <si>
    <t>No de Redes fortalecidas</t>
  </si>
  <si>
    <t>Fortalecidos Organismos de Socorro</t>
  </si>
  <si>
    <t>No de Organismos de Socorro fortalecidos</t>
  </si>
  <si>
    <t>62
(20 nuevos)</t>
  </si>
  <si>
    <t>47
(5 nuevos)</t>
  </si>
  <si>
    <t>52
(5 nuevos)</t>
  </si>
  <si>
    <t>57
(5 nuevos)</t>
  </si>
  <si>
    <t>62
(5 nuevos)</t>
  </si>
  <si>
    <t>Implementada la Sala de Crisis para el Funcionamiento del Consejo Departamental de Gestión del Riesgo de Desastres</t>
  </si>
  <si>
    <t>% de implementación de la Salas de Crisis</t>
  </si>
  <si>
    <t>AMBIENTE Y DESARROLLO SOSTENIBLE</t>
  </si>
  <si>
    <t xml:space="preserve">Promover la sostenibilidad ambiental en el marco del crecimiento y la innovación  verde para contribuir al desarrollo sostenible </t>
  </si>
  <si>
    <t>ECOSISTEMAS ESTRATÉGICOS TERRESTRES Y MARINO-COSTEROS,  
SERVICIOS ECOSISTÉMICOS Y  PROTECCIONA ANIMAL</t>
  </si>
  <si>
    <t>Promover  la conservación y la restauración  ecológica de ecosistemas estratégicos terrestres y marino-costeros para garantizar su oferta.</t>
  </si>
  <si>
    <t>Ecosistemas estratégicos conservados y restaurados</t>
  </si>
  <si>
    <t>No de ecosistemas conservados y restaurados</t>
  </si>
  <si>
    <t>Hectáreas adquiridas para la conservación del recurso hídrico</t>
  </si>
  <si>
    <t xml:space="preserve">Número de hectáreas adquiridas </t>
  </si>
  <si>
    <t>6, 15</t>
  </si>
  <si>
    <t>2.393
(300 nuevas)</t>
  </si>
  <si>
    <t>Secretaría de Ambiente y Desarrollo Sostenible</t>
  </si>
  <si>
    <t>Hectáreas mantenidas para la conservación del recurso hídrico</t>
  </si>
  <si>
    <t>Número de hectáreas mantenidas</t>
  </si>
  <si>
    <t>ND</t>
  </si>
  <si>
    <t>Implementadas acciones de conservación y recuperación  de  la biodiversidad, suelos  y paisajes.</t>
  </si>
  <si>
    <t>No de hectáreas  de ecosistemas estratégicos conservados y recuperados</t>
  </si>
  <si>
    <t>14, 15</t>
  </si>
  <si>
    <t>2010 (1500 nuevas)</t>
  </si>
  <si>
    <t>2209,25 (299,25 nuevas)
(20 nuevas)</t>
  </si>
  <si>
    <t>Áreas protegidas fortalecidas y nuevas áreas protegidas acompañadas en su declaratoria</t>
  </si>
  <si>
    <t xml:space="preserve">No. De áreas protegidas fortalecidas y No. De nuevas áreas protegidas acompañadas en su declaratoria </t>
  </si>
  <si>
    <t>4 
(2 nuevas)</t>
  </si>
  <si>
    <t>7
 (3 nuevas)</t>
  </si>
  <si>
    <t>10 
(3 nuevas)</t>
  </si>
  <si>
    <t>Formulada e implementada la política pública animalista</t>
  </si>
  <si>
    <t>Política pública implementada</t>
  </si>
  <si>
    <t>Implementadas acciones en protección y bienestar animal</t>
  </si>
  <si>
    <t>No de acciones implementadas</t>
  </si>
  <si>
    <t>1 
(1 nueva)</t>
  </si>
  <si>
    <t>2 
(1 nueva)</t>
  </si>
  <si>
    <t>6 
(2 nuevas)</t>
  </si>
  <si>
    <t>Articuladas acciones interinstitucionales para fortalecer centros zoonóticos y de protección animal</t>
  </si>
  <si>
    <t>No de centros zoonóticos y de protección animal fortalecidos</t>
  </si>
  <si>
    <t>Articuladas acciones interinstitucionales para fortalecer centros de bienestar animal</t>
  </si>
  <si>
    <t>No de centros de bienestar animal fortalecidos</t>
  </si>
  <si>
    <t>4
(2 nuevos)</t>
  </si>
  <si>
    <t>7
(3 nuevos)</t>
  </si>
  <si>
    <t>10
(3 nuevos)</t>
  </si>
  <si>
    <t>Articuladas acciones interinstitucionales para fortalecer hogares de paso de fauna silvestre</t>
  </si>
  <si>
    <t>No de hogares de paso fortalecidos</t>
  </si>
  <si>
    <t>Articuladas acciones interinstitucionales para la realización de campañas de esterilización, vacunación y limpieza de animales domésticos urbanos</t>
  </si>
  <si>
    <t xml:space="preserve">No de campañas realizadas </t>
  </si>
  <si>
    <t>16
(8 nuevas)</t>
  </si>
  <si>
    <t>24
(8 nuevas)</t>
  </si>
  <si>
    <t>32
(8 nuevas)</t>
  </si>
  <si>
    <t>Articuladas acciones interinstitucionales para promover la sustitución gradual de los sistemas de transporte de tracción animal.</t>
  </si>
  <si>
    <t>No de acciones articuladas</t>
  </si>
  <si>
    <t>2
(1 nueva)</t>
  </si>
  <si>
    <t>4
(2 nuevas)</t>
  </si>
  <si>
    <t>Articuladas acciones interinstitucionales para la realización de campañas sensibilización frente al cuidado y protección animal</t>
  </si>
  <si>
    <t>6
(2 nuevas)</t>
  </si>
  <si>
    <t>8
(2 nuevas)</t>
  </si>
  <si>
    <t>Articuladas acciones para la prevención, control y vigilancia del trafico ilegal de fauna silvestre</t>
  </si>
  <si>
    <t>3
(1 nueva)</t>
  </si>
  <si>
    <t>4
(1 nueva)</t>
  </si>
  <si>
    <t>Generar procesos de desarrollo sostenible y crecimiento verde   en los  sectores económicos, sociales  y de servicios.</t>
  </si>
  <si>
    <t>Disminuida la huella ecológica del departamento</t>
  </si>
  <si>
    <t>% de reducción de huella ecológica</t>
  </si>
  <si>
    <t>Realizado un estudio de identificación y diagnostico de la huella ecológica del Departamento</t>
  </si>
  <si>
    <t>No de estudios realizados</t>
  </si>
  <si>
    <t>6, 7, 11</t>
  </si>
  <si>
    <t>Implementados  procesos piloto innovadores para la reducción de la huella ecológica del Departamento.</t>
  </si>
  <si>
    <t>No de procesos piloto innovadores</t>
  </si>
  <si>
    <t>7, 8, 12, 15</t>
  </si>
  <si>
    <t>5
(3 nuevos)</t>
  </si>
  <si>
    <t xml:space="preserve">Diseñados e implementados esquemas de pago por servicios ambientales </t>
  </si>
  <si>
    <t>Número de esquemas de pago por servicios ambientales diseñados e implementados</t>
  </si>
  <si>
    <t>4
(2 nuevo)</t>
  </si>
  <si>
    <t>5
(1 nuevo)</t>
  </si>
  <si>
    <t>Diseñados e implementados y/o acompañados sistemas de    gestión ambiental.</t>
  </si>
  <si>
    <t xml:space="preserve">% de diseño e implementación del   Sistemas de gestión ambiental  </t>
  </si>
  <si>
    <t>Diseñar e implementar una estrategia departamental de movilidad sostenible</t>
  </si>
  <si>
    <t xml:space="preserve">% de ejecución de la estrategia </t>
  </si>
  <si>
    <t>Realizadas en zonas urbanas de los municipios del departamento jornadas de  días sin carro y sin moto</t>
  </si>
  <si>
    <t>No. de jornadas realizadas</t>
  </si>
  <si>
    <t>11, 15</t>
  </si>
  <si>
    <t>Oficina de Transito y Transporte</t>
  </si>
  <si>
    <t>Implementadas ciclo vías dominicales en diferentes municipios y desarrolladas acciones para el fomento del uso cotidiano y seguro de la bicicleta y de la peatonalidad</t>
  </si>
  <si>
    <t>No. de ciclo vías implementadas</t>
  </si>
  <si>
    <t>7
(4 nuevas)</t>
  </si>
  <si>
    <t>13
(6 nuevas)</t>
  </si>
  <si>
    <t>20
(7 nuevas)</t>
  </si>
  <si>
    <t>Realizados congresos internacionales de movilidad sostenible</t>
  </si>
  <si>
    <t>No. de congresos realizados</t>
  </si>
  <si>
    <t xml:space="preserve">Ejecutados planes de movilidad sostenible (con enfasis en el uso de la bicicleta)  </t>
  </si>
  <si>
    <t>No de Municipios con Planes ejecutados</t>
  </si>
  <si>
    <t>11,15</t>
  </si>
  <si>
    <t>Realizados estudios de planes parciales de movilidad en la zona urbana y/o rural de algunos municipios del departamento a efecto de ejecutar en conjunto con las autoridades locales medidas de tráfico calmado, zonas de estacionamiento en vía, zonas y horarios de carge y descargue y la señalización para el acceso y la protección a peatones y ciclousuarios</t>
  </si>
  <si>
    <t xml:space="preserve">No. de estudios realizados </t>
  </si>
  <si>
    <t>18
(10 nuevos)</t>
  </si>
  <si>
    <t>30
(12 nuevos)</t>
  </si>
  <si>
    <t>40
(10 nuevos)</t>
  </si>
  <si>
    <t>MITIGACIÓN Y ADAPTACIÓN AL CAMBIO CLIMÁTICO</t>
  </si>
  <si>
    <t>Formular e implementar la política pública de variabilidad y cambio climático.</t>
  </si>
  <si>
    <t>Formulada e implementada la política pública.</t>
  </si>
  <si>
    <t>% de implementación de la política</t>
  </si>
  <si>
    <t>Formulada la política pública de variabilidad y cambio climático</t>
  </si>
  <si>
    <t>Realizado el estudio y elaboración del Plan Regional Integral de Cambio Climático para el Departamento de Nariño.</t>
  </si>
  <si>
    <t>Implementados ejercicios piloto innovadores de mitigación  al cambio climático.</t>
  </si>
  <si>
    <t>No de ejercicios piloto implementados</t>
  </si>
  <si>
    <t>3
(2 nuevo)</t>
  </si>
  <si>
    <t>GOBERNANZA Y 
CULTURA AMBIENTAL</t>
  </si>
  <si>
    <t>Generar gobernanza y cultura ambiental</t>
  </si>
  <si>
    <t xml:space="preserve">Implementados, procesos de   gestión y cultura ambiental  </t>
  </si>
  <si>
    <t>No de procesos implementados</t>
  </si>
  <si>
    <t>5
(3 nuevas)</t>
  </si>
  <si>
    <t>13
(4 nueva)</t>
  </si>
  <si>
    <t>Creados espacios de participación  de grupos étnicos y de sociedad civil para fortalecer la gobernanza ambiental.</t>
  </si>
  <si>
    <t>Numero de espacios de gestión y  participación  institucional y ciudadana creados</t>
  </si>
  <si>
    <t>10,15, 17</t>
  </si>
  <si>
    <t>9
(4 nuevos)</t>
  </si>
  <si>
    <t>15
(6 nuevos)</t>
  </si>
  <si>
    <t>Formulado e implementado el Plan para el fortalecimiento de la capacidad de gestión , recuperación y restauración  ambiental, institucional y territorial.</t>
  </si>
  <si>
    <t xml:space="preserve">5, 10, </t>
  </si>
  <si>
    <t>Formulada e implementada una Estrategia  de educación ambiental como constructora de paz territorial</t>
  </si>
  <si>
    <t>% de implementación de la estrategia</t>
  </si>
  <si>
    <t>4, 16</t>
  </si>
  <si>
    <t>ASUNTOS AMBIENTALES 
SECTORIALES Y NEGOCIOS VERDES</t>
  </si>
  <si>
    <t>Elaborados Estudios de Vulnerabilidad</t>
  </si>
  <si>
    <t>VALOR TOTAL Y FUENTES DE FINANCIACION 2016 - 2019 - Miles de $</t>
  </si>
  <si>
    <t>VALOR TOTAL Y FUENTES DE FINANCIACION 2016 - Miles de $</t>
  </si>
  <si>
    <t>VALOR TOTAL Y FUENTES DE FINANCIACION 2017 - Miles de $</t>
  </si>
  <si>
    <t>VALOR TOTAL Y FUENTES DE FINANCIACION 2018 - Miles de $</t>
  </si>
  <si>
    <t>VALOR TOTAL Y FUENTES DE FINANCIACION 2019 - Miles de $</t>
  </si>
  <si>
    <t>A.10</t>
  </si>
  <si>
    <t>A.12</t>
  </si>
  <si>
    <t>FUT</t>
  </si>
  <si>
    <t>Implementados ejercicios piloto innovadores de adaptación  al cambio climático.</t>
  </si>
  <si>
    <t xml:space="preserve">No de Estrategías actualizadas </t>
  </si>
  <si>
    <t>Diseñada e implementada la estrategia departamental de movilidad</t>
  </si>
  <si>
    <t>1.693
(100 nuevas)</t>
  </si>
  <si>
    <t>1.893
(200 nuevas)</t>
  </si>
  <si>
    <t>2093
(200 nuevas)</t>
  </si>
  <si>
    <t>150
(100 nuevas)</t>
  </si>
  <si>
    <t>350
(200 nuevas)</t>
  </si>
  <si>
    <t>600
(250 nuevas)</t>
  </si>
  <si>
    <t>% Política pública formulada</t>
  </si>
  <si>
    <t xml:space="preserve">% Formulación e implementación de plan regional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</si>
</sst>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3" fontId="0" fillId="0" borderId="0" xfId="0" applyNumberFormat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textRotation="90" wrapText="1"/>
    </xf>
    <xf numFmtId="1" fontId="8" fillId="3" borderId="6" xfId="0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right" vertical="center" wrapText="1"/>
    </xf>
    <xf numFmtId="3" fontId="5" fillId="4" borderId="7" xfId="0" applyNumberFormat="1" applyFont="1" applyFill="1" applyBorder="1" applyAlignment="1">
      <alignment horizontal="right" vertical="center" wrapText="1"/>
    </xf>
    <xf numFmtId="3" fontId="5" fillId="4" borderId="6" xfId="0" applyNumberFormat="1" applyFont="1" applyFill="1" applyBorder="1" applyAlignment="1">
      <alignment horizontal="righ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76200</xdr:rowOff>
    </xdr:from>
    <xdr:to>
      <xdr:col>13</xdr:col>
      <xdr:colOff>1524000</xdr:colOff>
      <xdr:row>3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76200"/>
          <a:ext cx="4095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628650</xdr:colOff>
      <xdr:row>0</xdr:row>
      <xdr:rowOff>180975</xdr:rowOff>
    </xdr:from>
    <xdr:to>
      <xdr:col>16</xdr:col>
      <xdr:colOff>228600</xdr:colOff>
      <xdr:row>4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5" y="180975"/>
          <a:ext cx="4114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2"/>
  <sheetViews>
    <sheetView tabSelected="1" topLeftCell="A10" zoomScale="90" zoomScaleNormal="90" workbookViewId="0">
      <pane xSplit="1" ySplit="1" topLeftCell="N11" activePane="bottomRight" state="frozen"/>
      <selection activeCell="A10" sqref="A10"/>
      <selection pane="topRight" activeCell="B10" sqref="B10"/>
      <selection pane="bottomLeft" activeCell="A11" sqref="A11"/>
      <selection pane="bottomRight" activeCell="V36" sqref="V36"/>
    </sheetView>
  </sheetViews>
  <sheetFormatPr baseColWidth="10" defaultRowHeight="15" x14ac:dyDescent="0.25"/>
  <cols>
    <col min="1" max="1" width="11.42578125" style="1"/>
    <col min="2" max="2" width="21.140625" style="38" customWidth="1"/>
    <col min="3" max="3" width="4" style="1" customWidth="1"/>
    <col min="4" max="4" width="27.85546875" style="38" customWidth="1"/>
    <col min="5" max="5" width="24" style="38" customWidth="1"/>
    <col min="6" max="12" width="11.42578125" style="1"/>
    <col min="13" max="13" width="4.5703125" style="1" customWidth="1"/>
    <col min="14" max="14" width="34.7109375" style="38" customWidth="1"/>
    <col min="15" max="15" width="31.42578125" style="38" customWidth="1"/>
    <col min="16" max="16" width="5" style="38" customWidth="1"/>
    <col min="17" max="18" width="11.42578125" style="1"/>
    <col min="19" max="19" width="7.85546875" style="8" customWidth="1"/>
    <col min="20" max="16384" width="11.42578125" style="1"/>
  </cols>
  <sheetData>
    <row r="1" spans="1:71" x14ac:dyDescent="0.2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</row>
    <row r="2" spans="1:71" ht="15.75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</row>
    <row r="3" spans="1:71" ht="15.75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</row>
    <row r="4" spans="1:71" x14ac:dyDescent="0.2">
      <c r="A4" s="28"/>
      <c r="B4" s="29"/>
      <c r="C4" s="30"/>
      <c r="D4" s="31" t="s">
        <v>0</v>
      </c>
      <c r="E4" s="106" t="s">
        <v>1</v>
      </c>
      <c r="F4" s="106"/>
      <c r="G4" s="106"/>
      <c r="H4" s="106"/>
      <c r="I4" s="106"/>
      <c r="J4" s="106"/>
      <c r="K4" s="106"/>
      <c r="L4" s="106"/>
      <c r="M4" s="106"/>
      <c r="N4" s="106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</row>
    <row r="5" spans="1:71" x14ac:dyDescent="0.2">
      <c r="A5" s="28"/>
      <c r="B5" s="29"/>
      <c r="C5" s="2"/>
      <c r="D5" s="6" t="s">
        <v>2</v>
      </c>
      <c r="E5" s="107" t="s">
        <v>3</v>
      </c>
      <c r="F5" s="107"/>
      <c r="G5" s="107"/>
      <c r="H5" s="107"/>
      <c r="I5" s="107"/>
      <c r="J5" s="107"/>
      <c r="K5" s="107"/>
      <c r="L5" s="107"/>
      <c r="M5" s="107"/>
      <c r="N5" s="107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</row>
    <row r="6" spans="1:71" x14ac:dyDescent="0.2">
      <c r="A6" s="32"/>
      <c r="B6" s="29"/>
      <c r="C6" s="2"/>
      <c r="D6" s="6" t="s">
        <v>4</v>
      </c>
      <c r="E6" s="107" t="s">
        <v>160</v>
      </c>
      <c r="F6" s="107"/>
      <c r="G6" s="107"/>
      <c r="H6" s="107"/>
      <c r="I6" s="107"/>
      <c r="J6" s="107"/>
      <c r="K6" s="107"/>
      <c r="L6" s="107"/>
      <c r="M6" s="107"/>
      <c r="N6" s="107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spans="1:71" x14ac:dyDescent="0.2">
      <c r="A7" s="32"/>
      <c r="B7" s="29"/>
      <c r="C7" s="33"/>
      <c r="D7" s="34" t="s">
        <v>6</v>
      </c>
      <c r="E7" s="107" t="s">
        <v>161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spans="1:71" x14ac:dyDescent="0.2">
      <c r="A8" s="35"/>
      <c r="B8" s="36"/>
      <c r="C8" s="32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</row>
    <row r="9" spans="1:71" x14ac:dyDescent="0.25">
      <c r="A9" s="109" t="s">
        <v>8</v>
      </c>
      <c r="B9" s="110" t="s">
        <v>9</v>
      </c>
      <c r="C9" s="109" t="s">
        <v>10</v>
      </c>
      <c r="D9" s="112" t="s">
        <v>11</v>
      </c>
      <c r="E9" s="113"/>
      <c r="F9" s="113"/>
      <c r="G9" s="113"/>
      <c r="H9" s="113"/>
      <c r="I9" s="113"/>
      <c r="J9" s="113"/>
      <c r="K9" s="113"/>
      <c r="L9" s="113"/>
      <c r="M9" s="114" t="s">
        <v>12</v>
      </c>
      <c r="N9" s="77" t="s">
        <v>13</v>
      </c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116" t="s">
        <v>279</v>
      </c>
      <c r="AA9" s="116"/>
      <c r="AB9" s="116"/>
      <c r="AC9" s="116"/>
      <c r="AD9" s="116"/>
      <c r="AE9" s="116"/>
      <c r="AF9" s="116"/>
      <c r="AG9" s="99" t="s">
        <v>14</v>
      </c>
      <c r="AH9" s="100"/>
      <c r="AI9" s="116" t="s">
        <v>280</v>
      </c>
      <c r="AJ9" s="116"/>
      <c r="AK9" s="116"/>
      <c r="AL9" s="116"/>
      <c r="AM9" s="116"/>
      <c r="AN9" s="116"/>
      <c r="AO9" s="116"/>
      <c r="AP9" s="99" t="s">
        <v>15</v>
      </c>
      <c r="AQ9" s="100"/>
      <c r="AR9" s="116" t="s">
        <v>281</v>
      </c>
      <c r="AS9" s="116"/>
      <c r="AT9" s="116"/>
      <c r="AU9" s="116"/>
      <c r="AV9" s="116"/>
      <c r="AW9" s="116"/>
      <c r="AX9" s="116"/>
      <c r="AY9" s="99" t="s">
        <v>16</v>
      </c>
      <c r="AZ9" s="100"/>
      <c r="BA9" s="116" t="s">
        <v>282</v>
      </c>
      <c r="BB9" s="116"/>
      <c r="BC9" s="116"/>
      <c r="BD9" s="116"/>
      <c r="BE9" s="116"/>
      <c r="BF9" s="116"/>
      <c r="BG9" s="116"/>
      <c r="BH9" s="99" t="s">
        <v>17</v>
      </c>
      <c r="BI9" s="100"/>
      <c r="BJ9" s="116" t="s">
        <v>283</v>
      </c>
      <c r="BK9" s="116"/>
      <c r="BL9" s="116"/>
      <c r="BM9" s="116"/>
      <c r="BN9" s="116"/>
      <c r="BO9" s="116"/>
      <c r="BP9" s="116"/>
      <c r="BQ9" s="99" t="s">
        <v>18</v>
      </c>
      <c r="BR9" s="100"/>
      <c r="BS9" s="117" t="s">
        <v>19</v>
      </c>
    </row>
    <row r="10" spans="1:71" ht="69.75" x14ac:dyDescent="0.25">
      <c r="A10" s="109"/>
      <c r="B10" s="111"/>
      <c r="C10" s="109"/>
      <c r="D10" s="41" t="s">
        <v>20</v>
      </c>
      <c r="E10" s="41" t="s">
        <v>21</v>
      </c>
      <c r="F10" s="11" t="s">
        <v>22</v>
      </c>
      <c r="G10" s="11" t="s">
        <v>23</v>
      </c>
      <c r="H10" s="11" t="s">
        <v>24</v>
      </c>
      <c r="I10" s="11" t="s">
        <v>25</v>
      </c>
      <c r="J10" s="11" t="s">
        <v>26</v>
      </c>
      <c r="K10" s="11" t="s">
        <v>27</v>
      </c>
      <c r="L10" s="11" t="s">
        <v>28</v>
      </c>
      <c r="M10" s="115"/>
      <c r="N10" s="41" t="s">
        <v>29</v>
      </c>
      <c r="O10" s="41" t="s">
        <v>21</v>
      </c>
      <c r="P10" s="11" t="s">
        <v>286</v>
      </c>
      <c r="Q10" s="11" t="s">
        <v>24</v>
      </c>
      <c r="R10" s="11" t="s">
        <v>30</v>
      </c>
      <c r="S10" s="11" t="s">
        <v>31</v>
      </c>
      <c r="T10" s="11" t="s">
        <v>32</v>
      </c>
      <c r="U10" s="11" t="s">
        <v>33</v>
      </c>
      <c r="V10" s="11" t="s">
        <v>25</v>
      </c>
      <c r="W10" s="11" t="s">
        <v>34</v>
      </c>
      <c r="X10" s="11" t="s">
        <v>35</v>
      </c>
      <c r="Y10" s="11" t="s">
        <v>28</v>
      </c>
      <c r="Z10" s="12" t="s">
        <v>36</v>
      </c>
      <c r="AA10" s="12" t="s">
        <v>37</v>
      </c>
      <c r="AB10" s="12" t="s">
        <v>38</v>
      </c>
      <c r="AC10" s="12" t="s">
        <v>39</v>
      </c>
      <c r="AD10" s="12" t="s">
        <v>40</v>
      </c>
      <c r="AE10" s="12" t="s">
        <v>41</v>
      </c>
      <c r="AF10" s="12" t="s">
        <v>42</v>
      </c>
      <c r="AG10" s="13" t="s">
        <v>43</v>
      </c>
      <c r="AH10" s="13" t="s">
        <v>44</v>
      </c>
      <c r="AI10" s="12" t="s">
        <v>45</v>
      </c>
      <c r="AJ10" s="12" t="s">
        <v>37</v>
      </c>
      <c r="AK10" s="12" t="s">
        <v>38</v>
      </c>
      <c r="AL10" s="12" t="s">
        <v>39</v>
      </c>
      <c r="AM10" s="12" t="s">
        <v>40</v>
      </c>
      <c r="AN10" s="12" t="s">
        <v>41</v>
      </c>
      <c r="AO10" s="12" t="s">
        <v>42</v>
      </c>
      <c r="AP10" s="13" t="s">
        <v>43</v>
      </c>
      <c r="AQ10" s="13" t="s">
        <v>44</v>
      </c>
      <c r="AR10" s="12" t="s">
        <v>46</v>
      </c>
      <c r="AS10" s="12" t="s">
        <v>37</v>
      </c>
      <c r="AT10" s="12" t="s">
        <v>38</v>
      </c>
      <c r="AU10" s="12" t="s">
        <v>39</v>
      </c>
      <c r="AV10" s="12" t="s">
        <v>40</v>
      </c>
      <c r="AW10" s="12" t="s">
        <v>41</v>
      </c>
      <c r="AX10" s="12" t="s">
        <v>42</v>
      </c>
      <c r="AY10" s="13" t="s">
        <v>43</v>
      </c>
      <c r="AZ10" s="13" t="s">
        <v>44</v>
      </c>
      <c r="BA10" s="12" t="s">
        <v>47</v>
      </c>
      <c r="BB10" s="12" t="s">
        <v>37</v>
      </c>
      <c r="BC10" s="12" t="s">
        <v>38</v>
      </c>
      <c r="BD10" s="12" t="s">
        <v>39</v>
      </c>
      <c r="BE10" s="12" t="s">
        <v>40</v>
      </c>
      <c r="BF10" s="12" t="s">
        <v>41</v>
      </c>
      <c r="BG10" s="12" t="s">
        <v>42</v>
      </c>
      <c r="BH10" s="13" t="s">
        <v>43</v>
      </c>
      <c r="BI10" s="13" t="s">
        <v>44</v>
      </c>
      <c r="BJ10" s="12" t="s">
        <v>48</v>
      </c>
      <c r="BK10" s="12" t="s">
        <v>37</v>
      </c>
      <c r="BL10" s="12" t="s">
        <v>38</v>
      </c>
      <c r="BM10" s="12" t="s">
        <v>39</v>
      </c>
      <c r="BN10" s="12" t="s">
        <v>40</v>
      </c>
      <c r="BO10" s="12" t="s">
        <v>41</v>
      </c>
      <c r="BP10" s="12" t="s">
        <v>42</v>
      </c>
      <c r="BQ10" s="13" t="s">
        <v>43</v>
      </c>
      <c r="BR10" s="13" t="s">
        <v>44</v>
      </c>
      <c r="BS10" s="117"/>
    </row>
    <row r="11" spans="1:71" ht="33" customHeight="1" x14ac:dyDescent="0.25">
      <c r="A11" s="95" t="s">
        <v>162</v>
      </c>
      <c r="B11" s="78" t="s">
        <v>163</v>
      </c>
      <c r="C11" s="91">
        <v>130</v>
      </c>
      <c r="D11" s="76" t="s">
        <v>164</v>
      </c>
      <c r="E11" s="76" t="s">
        <v>165</v>
      </c>
      <c r="F11" s="74">
        <v>2</v>
      </c>
      <c r="G11" s="74">
        <v>4</v>
      </c>
      <c r="H11" s="71" t="s">
        <v>85</v>
      </c>
      <c r="I11" s="71">
        <v>4</v>
      </c>
      <c r="J11" s="71">
        <v>4</v>
      </c>
      <c r="K11" s="71">
        <v>4</v>
      </c>
      <c r="L11" s="101">
        <v>4</v>
      </c>
      <c r="M11" s="41">
        <v>428</v>
      </c>
      <c r="N11" s="42" t="s">
        <v>166</v>
      </c>
      <c r="O11" s="42" t="s">
        <v>167</v>
      </c>
      <c r="P11" s="61" t="s">
        <v>284</v>
      </c>
      <c r="Q11" s="43" t="s">
        <v>54</v>
      </c>
      <c r="R11" s="44" t="s">
        <v>168</v>
      </c>
      <c r="S11" s="67">
        <v>0.35</v>
      </c>
      <c r="T11" s="44">
        <v>1593</v>
      </c>
      <c r="U11" s="44">
        <v>2393</v>
      </c>
      <c r="V11" s="43" t="s">
        <v>290</v>
      </c>
      <c r="W11" s="43" t="s">
        <v>291</v>
      </c>
      <c r="X11" s="43" t="s">
        <v>292</v>
      </c>
      <c r="Y11" s="43" t="s">
        <v>169</v>
      </c>
      <c r="Z11" s="85">
        <v>28365328</v>
      </c>
      <c r="AA11" s="85">
        <v>6207439</v>
      </c>
      <c r="AB11" s="85"/>
      <c r="AC11" s="85">
        <v>21157859</v>
      </c>
      <c r="AD11" s="85"/>
      <c r="AE11" s="85"/>
      <c r="AF11" s="85">
        <v>1000000</v>
      </c>
      <c r="AG11" s="70"/>
      <c r="AH11" s="70"/>
      <c r="AI11" s="85">
        <v>7689308</v>
      </c>
      <c r="AJ11" s="85">
        <v>1428129</v>
      </c>
      <c r="AK11" s="85"/>
      <c r="AL11" s="85">
        <v>5261179</v>
      </c>
      <c r="AM11" s="85"/>
      <c r="AN11" s="85"/>
      <c r="AO11" s="85">
        <v>1000000</v>
      </c>
      <c r="AP11" s="70"/>
      <c r="AQ11" s="70"/>
      <c r="AR11" s="85">
        <v>6589731</v>
      </c>
      <c r="AS11" s="85">
        <v>1496200</v>
      </c>
      <c r="AT11" s="85"/>
      <c r="AU11" s="85">
        <v>5093531</v>
      </c>
      <c r="AV11" s="85"/>
      <c r="AW11" s="85"/>
      <c r="AX11" s="85"/>
      <c r="AY11" s="70"/>
      <c r="AZ11" s="70"/>
      <c r="BA11" s="85">
        <v>6895233</v>
      </c>
      <c r="BB11" s="85">
        <v>1572129</v>
      </c>
      <c r="BC11" s="85"/>
      <c r="BD11" s="85">
        <v>5323103</v>
      </c>
      <c r="BE11" s="85"/>
      <c r="BF11" s="85"/>
      <c r="BG11" s="85"/>
      <c r="BH11" s="70"/>
      <c r="BI11" s="70"/>
      <c r="BJ11" s="85">
        <v>7191056</v>
      </c>
      <c r="BK11" s="85">
        <v>1710981</v>
      </c>
      <c r="BL11" s="85"/>
      <c r="BM11" s="85">
        <v>5480075</v>
      </c>
      <c r="BN11" s="85"/>
      <c r="BO11" s="85"/>
      <c r="BP11" s="85"/>
      <c r="BQ11" s="70"/>
      <c r="BR11" s="70"/>
      <c r="BS11" s="71" t="s">
        <v>170</v>
      </c>
    </row>
    <row r="12" spans="1:71" ht="35.25" customHeight="1" x14ac:dyDescent="0.25">
      <c r="A12" s="96"/>
      <c r="B12" s="79"/>
      <c r="C12" s="92"/>
      <c r="D12" s="76"/>
      <c r="E12" s="76"/>
      <c r="F12" s="74"/>
      <c r="G12" s="74"/>
      <c r="H12" s="72"/>
      <c r="I12" s="72"/>
      <c r="J12" s="72"/>
      <c r="K12" s="72"/>
      <c r="L12" s="102"/>
      <c r="M12" s="41">
        <v>429</v>
      </c>
      <c r="N12" s="42" t="s">
        <v>171</v>
      </c>
      <c r="O12" s="42" t="s">
        <v>172</v>
      </c>
      <c r="P12" s="60" t="s">
        <v>284</v>
      </c>
      <c r="Q12" s="43" t="s">
        <v>54</v>
      </c>
      <c r="R12" s="44" t="s">
        <v>168</v>
      </c>
      <c r="S12" s="67">
        <v>0.25</v>
      </c>
      <c r="T12" s="44" t="s">
        <v>173</v>
      </c>
      <c r="U12" s="43">
        <v>600</v>
      </c>
      <c r="V12" s="43">
        <v>50</v>
      </c>
      <c r="W12" s="43" t="s">
        <v>293</v>
      </c>
      <c r="X12" s="43" t="s">
        <v>294</v>
      </c>
      <c r="Y12" s="43" t="s">
        <v>295</v>
      </c>
      <c r="Z12" s="85"/>
      <c r="AA12" s="85"/>
      <c r="AB12" s="85"/>
      <c r="AC12" s="85"/>
      <c r="AD12" s="85"/>
      <c r="AE12" s="85"/>
      <c r="AF12" s="85"/>
      <c r="AG12" s="70"/>
      <c r="AH12" s="70"/>
      <c r="AI12" s="85"/>
      <c r="AJ12" s="85"/>
      <c r="AK12" s="85"/>
      <c r="AL12" s="85"/>
      <c r="AM12" s="85"/>
      <c r="AN12" s="85"/>
      <c r="AO12" s="85"/>
      <c r="AP12" s="70"/>
      <c r="AQ12" s="70"/>
      <c r="AR12" s="85"/>
      <c r="AS12" s="85"/>
      <c r="AT12" s="85"/>
      <c r="AU12" s="85"/>
      <c r="AV12" s="85"/>
      <c r="AW12" s="85"/>
      <c r="AX12" s="85"/>
      <c r="AY12" s="70"/>
      <c r="AZ12" s="70"/>
      <c r="BA12" s="85"/>
      <c r="BB12" s="85"/>
      <c r="BC12" s="85"/>
      <c r="BD12" s="85"/>
      <c r="BE12" s="85"/>
      <c r="BF12" s="85"/>
      <c r="BG12" s="85"/>
      <c r="BH12" s="70"/>
      <c r="BI12" s="70"/>
      <c r="BJ12" s="85"/>
      <c r="BK12" s="85"/>
      <c r="BL12" s="85"/>
      <c r="BM12" s="85"/>
      <c r="BN12" s="85"/>
      <c r="BO12" s="85"/>
      <c r="BP12" s="85"/>
      <c r="BQ12" s="70"/>
      <c r="BR12" s="70"/>
      <c r="BS12" s="72"/>
    </row>
    <row r="13" spans="1:71" ht="46.5" customHeight="1" x14ac:dyDescent="0.25">
      <c r="A13" s="96"/>
      <c r="B13" s="79"/>
      <c r="C13" s="92"/>
      <c r="D13" s="76"/>
      <c r="E13" s="76"/>
      <c r="F13" s="74"/>
      <c r="G13" s="74"/>
      <c r="H13" s="72"/>
      <c r="I13" s="72"/>
      <c r="J13" s="72"/>
      <c r="K13" s="72"/>
      <c r="L13" s="102"/>
      <c r="M13" s="41">
        <v>430</v>
      </c>
      <c r="N13" s="42" t="s">
        <v>174</v>
      </c>
      <c r="O13" s="42" t="s">
        <v>175</v>
      </c>
      <c r="P13" s="60" t="s">
        <v>284</v>
      </c>
      <c r="Q13" s="43" t="s">
        <v>54</v>
      </c>
      <c r="R13" s="44" t="s">
        <v>176</v>
      </c>
      <c r="S13" s="67">
        <v>0.25</v>
      </c>
      <c r="T13" s="44" t="s">
        <v>173</v>
      </c>
      <c r="U13" s="44">
        <f>50+2159.25</f>
        <v>2209.25</v>
      </c>
      <c r="V13" s="44">
        <v>0</v>
      </c>
      <c r="W13" s="44">
        <v>510</v>
      </c>
      <c r="X13" s="44" t="s">
        <v>177</v>
      </c>
      <c r="Y13" s="44" t="s">
        <v>178</v>
      </c>
      <c r="Z13" s="85"/>
      <c r="AA13" s="85"/>
      <c r="AB13" s="85"/>
      <c r="AC13" s="85"/>
      <c r="AD13" s="85"/>
      <c r="AE13" s="85"/>
      <c r="AF13" s="85"/>
      <c r="AG13" s="70"/>
      <c r="AH13" s="70"/>
      <c r="AI13" s="85"/>
      <c r="AJ13" s="85"/>
      <c r="AK13" s="85"/>
      <c r="AL13" s="85"/>
      <c r="AM13" s="85"/>
      <c r="AN13" s="85"/>
      <c r="AO13" s="85"/>
      <c r="AP13" s="70"/>
      <c r="AQ13" s="70"/>
      <c r="AR13" s="85"/>
      <c r="AS13" s="85"/>
      <c r="AT13" s="85"/>
      <c r="AU13" s="85"/>
      <c r="AV13" s="85"/>
      <c r="AW13" s="85"/>
      <c r="AX13" s="85"/>
      <c r="AY13" s="70"/>
      <c r="AZ13" s="70"/>
      <c r="BA13" s="85"/>
      <c r="BB13" s="85"/>
      <c r="BC13" s="85"/>
      <c r="BD13" s="85"/>
      <c r="BE13" s="85"/>
      <c r="BF13" s="85"/>
      <c r="BG13" s="85"/>
      <c r="BH13" s="70"/>
      <c r="BI13" s="70"/>
      <c r="BJ13" s="85"/>
      <c r="BK13" s="85"/>
      <c r="BL13" s="85"/>
      <c r="BM13" s="85"/>
      <c r="BN13" s="85"/>
      <c r="BO13" s="85"/>
      <c r="BP13" s="85"/>
      <c r="BQ13" s="70"/>
      <c r="BR13" s="70"/>
      <c r="BS13" s="72"/>
    </row>
    <row r="14" spans="1:71" ht="45" customHeight="1" x14ac:dyDescent="0.25">
      <c r="A14" s="96"/>
      <c r="B14" s="79"/>
      <c r="C14" s="98"/>
      <c r="D14" s="76"/>
      <c r="E14" s="76"/>
      <c r="F14" s="74"/>
      <c r="G14" s="74"/>
      <c r="H14" s="73"/>
      <c r="I14" s="73"/>
      <c r="J14" s="73"/>
      <c r="K14" s="73"/>
      <c r="L14" s="103"/>
      <c r="M14" s="41">
        <v>431</v>
      </c>
      <c r="N14" s="42" t="s">
        <v>179</v>
      </c>
      <c r="O14" s="42" t="s">
        <v>180</v>
      </c>
      <c r="P14" s="60" t="s">
        <v>284</v>
      </c>
      <c r="Q14" s="43" t="s">
        <v>54</v>
      </c>
      <c r="R14" s="44">
        <v>15</v>
      </c>
      <c r="S14" s="67">
        <v>0.15</v>
      </c>
      <c r="T14" s="44" t="s">
        <v>173</v>
      </c>
      <c r="U14" s="44">
        <v>10</v>
      </c>
      <c r="V14" s="44">
        <v>2</v>
      </c>
      <c r="W14" s="44" t="s">
        <v>181</v>
      </c>
      <c r="X14" s="44" t="s">
        <v>182</v>
      </c>
      <c r="Y14" s="44" t="s">
        <v>183</v>
      </c>
      <c r="Z14" s="85"/>
      <c r="AA14" s="85"/>
      <c r="AB14" s="85"/>
      <c r="AC14" s="85"/>
      <c r="AD14" s="85"/>
      <c r="AE14" s="85"/>
      <c r="AF14" s="85"/>
      <c r="AG14" s="70"/>
      <c r="AH14" s="70"/>
      <c r="AI14" s="85"/>
      <c r="AJ14" s="85"/>
      <c r="AK14" s="85"/>
      <c r="AL14" s="85"/>
      <c r="AM14" s="85"/>
      <c r="AN14" s="85"/>
      <c r="AO14" s="85"/>
      <c r="AP14" s="70"/>
      <c r="AQ14" s="70"/>
      <c r="AR14" s="85"/>
      <c r="AS14" s="85"/>
      <c r="AT14" s="85"/>
      <c r="AU14" s="85"/>
      <c r="AV14" s="85"/>
      <c r="AW14" s="85"/>
      <c r="AX14" s="85"/>
      <c r="AY14" s="70"/>
      <c r="AZ14" s="70"/>
      <c r="BA14" s="85"/>
      <c r="BB14" s="85"/>
      <c r="BC14" s="85"/>
      <c r="BD14" s="85"/>
      <c r="BE14" s="85"/>
      <c r="BF14" s="85"/>
      <c r="BG14" s="85"/>
      <c r="BH14" s="70"/>
      <c r="BI14" s="70"/>
      <c r="BJ14" s="85"/>
      <c r="BK14" s="85"/>
      <c r="BL14" s="85"/>
      <c r="BM14" s="85"/>
      <c r="BN14" s="85"/>
      <c r="BO14" s="85"/>
      <c r="BP14" s="85"/>
      <c r="BQ14" s="70"/>
      <c r="BR14" s="70"/>
      <c r="BS14" s="72"/>
    </row>
    <row r="15" spans="1:71" ht="39" customHeight="1" x14ac:dyDescent="0.25">
      <c r="A15" s="96"/>
      <c r="B15" s="79"/>
      <c r="C15" s="91">
        <v>131</v>
      </c>
      <c r="D15" s="76" t="s">
        <v>184</v>
      </c>
      <c r="E15" s="76" t="s">
        <v>185</v>
      </c>
      <c r="F15" s="74">
        <v>0</v>
      </c>
      <c r="G15" s="74">
        <v>100</v>
      </c>
      <c r="H15" s="71" t="s">
        <v>54</v>
      </c>
      <c r="I15" s="71">
        <v>30</v>
      </c>
      <c r="J15" s="71">
        <v>50</v>
      </c>
      <c r="K15" s="71">
        <v>80</v>
      </c>
      <c r="L15" s="71">
        <v>100</v>
      </c>
      <c r="M15" s="41">
        <v>432</v>
      </c>
      <c r="N15" s="42" t="s">
        <v>186</v>
      </c>
      <c r="O15" s="42" t="s">
        <v>187</v>
      </c>
      <c r="P15" s="60" t="s">
        <v>284</v>
      </c>
      <c r="Q15" s="43" t="s">
        <v>54</v>
      </c>
      <c r="R15" s="44">
        <v>15</v>
      </c>
      <c r="S15" s="67">
        <v>0.25</v>
      </c>
      <c r="T15" s="44" t="s">
        <v>173</v>
      </c>
      <c r="U15" s="44">
        <v>6</v>
      </c>
      <c r="V15" s="44" t="s">
        <v>188</v>
      </c>
      <c r="W15" s="44" t="s">
        <v>189</v>
      </c>
      <c r="X15" s="44" t="s">
        <v>181</v>
      </c>
      <c r="Y15" s="44" t="s">
        <v>190</v>
      </c>
      <c r="Z15" s="85"/>
      <c r="AA15" s="85"/>
      <c r="AB15" s="85"/>
      <c r="AC15" s="85"/>
      <c r="AD15" s="85"/>
      <c r="AE15" s="85"/>
      <c r="AF15" s="85"/>
      <c r="AG15" s="70"/>
      <c r="AH15" s="70"/>
      <c r="AI15" s="85"/>
      <c r="AJ15" s="85"/>
      <c r="AK15" s="85"/>
      <c r="AL15" s="85"/>
      <c r="AM15" s="85"/>
      <c r="AN15" s="85"/>
      <c r="AO15" s="85"/>
      <c r="AP15" s="70"/>
      <c r="AQ15" s="70"/>
      <c r="AR15" s="85"/>
      <c r="AS15" s="85"/>
      <c r="AT15" s="85"/>
      <c r="AU15" s="85"/>
      <c r="AV15" s="85"/>
      <c r="AW15" s="85"/>
      <c r="AX15" s="85"/>
      <c r="AY15" s="70"/>
      <c r="AZ15" s="70"/>
      <c r="BA15" s="85"/>
      <c r="BB15" s="85"/>
      <c r="BC15" s="85"/>
      <c r="BD15" s="85"/>
      <c r="BE15" s="85"/>
      <c r="BF15" s="85"/>
      <c r="BG15" s="85"/>
      <c r="BH15" s="70"/>
      <c r="BI15" s="70"/>
      <c r="BJ15" s="85"/>
      <c r="BK15" s="85"/>
      <c r="BL15" s="85"/>
      <c r="BM15" s="85"/>
      <c r="BN15" s="85"/>
      <c r="BO15" s="85"/>
      <c r="BP15" s="85"/>
      <c r="BQ15" s="70"/>
      <c r="BR15" s="70"/>
      <c r="BS15" s="72"/>
    </row>
    <row r="16" spans="1:71" ht="54" customHeight="1" x14ac:dyDescent="0.25">
      <c r="A16" s="96"/>
      <c r="B16" s="79"/>
      <c r="C16" s="92"/>
      <c r="D16" s="76"/>
      <c r="E16" s="76"/>
      <c r="F16" s="74"/>
      <c r="G16" s="74"/>
      <c r="H16" s="72"/>
      <c r="I16" s="72"/>
      <c r="J16" s="72"/>
      <c r="K16" s="72"/>
      <c r="L16" s="72"/>
      <c r="M16" s="41">
        <v>433</v>
      </c>
      <c r="N16" s="42" t="s">
        <v>191</v>
      </c>
      <c r="O16" s="42" t="s">
        <v>192</v>
      </c>
      <c r="P16" s="60" t="s">
        <v>284</v>
      </c>
      <c r="Q16" s="43" t="s">
        <v>54</v>
      </c>
      <c r="R16" s="44">
        <v>15</v>
      </c>
      <c r="S16" s="67">
        <v>0.05</v>
      </c>
      <c r="T16" s="44">
        <v>0</v>
      </c>
      <c r="U16" s="44">
        <v>5</v>
      </c>
      <c r="V16" s="43">
        <v>0</v>
      </c>
      <c r="W16" s="43">
        <v>1</v>
      </c>
      <c r="X16" s="43" t="s">
        <v>108</v>
      </c>
      <c r="Y16" s="43" t="s">
        <v>109</v>
      </c>
      <c r="Z16" s="85"/>
      <c r="AA16" s="85"/>
      <c r="AB16" s="85"/>
      <c r="AC16" s="85"/>
      <c r="AD16" s="85"/>
      <c r="AE16" s="85"/>
      <c r="AF16" s="85"/>
      <c r="AG16" s="70"/>
      <c r="AH16" s="70"/>
      <c r="AI16" s="85"/>
      <c r="AJ16" s="85"/>
      <c r="AK16" s="85"/>
      <c r="AL16" s="85"/>
      <c r="AM16" s="85"/>
      <c r="AN16" s="85"/>
      <c r="AO16" s="85"/>
      <c r="AP16" s="70"/>
      <c r="AQ16" s="70"/>
      <c r="AR16" s="85"/>
      <c r="AS16" s="85"/>
      <c r="AT16" s="85"/>
      <c r="AU16" s="85"/>
      <c r="AV16" s="85"/>
      <c r="AW16" s="85"/>
      <c r="AX16" s="85"/>
      <c r="AY16" s="70"/>
      <c r="AZ16" s="70"/>
      <c r="BA16" s="85"/>
      <c r="BB16" s="85"/>
      <c r="BC16" s="85"/>
      <c r="BD16" s="85"/>
      <c r="BE16" s="85"/>
      <c r="BF16" s="85"/>
      <c r="BG16" s="85"/>
      <c r="BH16" s="70"/>
      <c r="BI16" s="70"/>
      <c r="BJ16" s="85"/>
      <c r="BK16" s="85"/>
      <c r="BL16" s="85"/>
      <c r="BM16" s="85"/>
      <c r="BN16" s="85"/>
      <c r="BO16" s="85"/>
      <c r="BP16" s="85"/>
      <c r="BQ16" s="70"/>
      <c r="BR16" s="70"/>
      <c r="BS16" s="72"/>
    </row>
    <row r="17" spans="1:71" ht="39.75" customHeight="1" x14ac:dyDescent="0.25">
      <c r="A17" s="96"/>
      <c r="B17" s="79"/>
      <c r="C17" s="92"/>
      <c r="D17" s="76"/>
      <c r="E17" s="76"/>
      <c r="F17" s="74"/>
      <c r="G17" s="74"/>
      <c r="H17" s="72"/>
      <c r="I17" s="72"/>
      <c r="J17" s="72"/>
      <c r="K17" s="72"/>
      <c r="L17" s="72"/>
      <c r="M17" s="41">
        <v>434</v>
      </c>
      <c r="N17" s="42" t="s">
        <v>193</v>
      </c>
      <c r="O17" s="42" t="s">
        <v>194</v>
      </c>
      <c r="P17" s="60" t="s">
        <v>284</v>
      </c>
      <c r="Q17" s="43" t="s">
        <v>54</v>
      </c>
      <c r="R17" s="44">
        <v>15</v>
      </c>
      <c r="S17" s="67">
        <v>0.05</v>
      </c>
      <c r="T17" s="44">
        <v>0</v>
      </c>
      <c r="U17" s="44">
        <v>10</v>
      </c>
      <c r="V17" s="43">
        <v>2</v>
      </c>
      <c r="W17" s="43" t="s">
        <v>195</v>
      </c>
      <c r="X17" s="43" t="s">
        <v>196</v>
      </c>
      <c r="Y17" s="43" t="s">
        <v>197</v>
      </c>
      <c r="Z17" s="85"/>
      <c r="AA17" s="85"/>
      <c r="AB17" s="85"/>
      <c r="AC17" s="85"/>
      <c r="AD17" s="85"/>
      <c r="AE17" s="85"/>
      <c r="AF17" s="85"/>
      <c r="AG17" s="70"/>
      <c r="AH17" s="70"/>
      <c r="AI17" s="85"/>
      <c r="AJ17" s="85"/>
      <c r="AK17" s="85"/>
      <c r="AL17" s="85"/>
      <c r="AM17" s="85"/>
      <c r="AN17" s="85"/>
      <c r="AO17" s="85"/>
      <c r="AP17" s="70"/>
      <c r="AQ17" s="70"/>
      <c r="AR17" s="85"/>
      <c r="AS17" s="85"/>
      <c r="AT17" s="85"/>
      <c r="AU17" s="85"/>
      <c r="AV17" s="85"/>
      <c r="AW17" s="85"/>
      <c r="AX17" s="85"/>
      <c r="AY17" s="70"/>
      <c r="AZ17" s="70"/>
      <c r="BA17" s="85"/>
      <c r="BB17" s="85"/>
      <c r="BC17" s="85"/>
      <c r="BD17" s="85"/>
      <c r="BE17" s="85"/>
      <c r="BF17" s="85"/>
      <c r="BG17" s="85"/>
      <c r="BH17" s="70"/>
      <c r="BI17" s="70"/>
      <c r="BJ17" s="85"/>
      <c r="BK17" s="85"/>
      <c r="BL17" s="85"/>
      <c r="BM17" s="85"/>
      <c r="BN17" s="85"/>
      <c r="BO17" s="85"/>
      <c r="BP17" s="85"/>
      <c r="BQ17" s="70"/>
      <c r="BR17" s="70"/>
      <c r="BS17" s="72"/>
    </row>
    <row r="18" spans="1:71" ht="37.5" customHeight="1" x14ac:dyDescent="0.25">
      <c r="A18" s="96"/>
      <c r="B18" s="79"/>
      <c r="C18" s="92"/>
      <c r="D18" s="76"/>
      <c r="E18" s="76"/>
      <c r="F18" s="74"/>
      <c r="G18" s="74"/>
      <c r="H18" s="72"/>
      <c r="I18" s="72"/>
      <c r="J18" s="72"/>
      <c r="K18" s="72"/>
      <c r="L18" s="72"/>
      <c r="M18" s="41">
        <v>435</v>
      </c>
      <c r="N18" s="42" t="s">
        <v>198</v>
      </c>
      <c r="O18" s="42" t="s">
        <v>199</v>
      </c>
      <c r="P18" s="60" t="s">
        <v>284</v>
      </c>
      <c r="Q18" s="43" t="s">
        <v>54</v>
      </c>
      <c r="R18" s="44">
        <v>15</v>
      </c>
      <c r="S18" s="67">
        <v>0.05</v>
      </c>
      <c r="T18" s="44">
        <v>0</v>
      </c>
      <c r="U18" s="44">
        <v>5</v>
      </c>
      <c r="V18" s="43">
        <v>0</v>
      </c>
      <c r="W18" s="43">
        <v>1</v>
      </c>
      <c r="X18" s="43" t="s">
        <v>108</v>
      </c>
      <c r="Y18" s="43" t="s">
        <v>109</v>
      </c>
      <c r="Z18" s="85"/>
      <c r="AA18" s="85"/>
      <c r="AB18" s="85"/>
      <c r="AC18" s="85"/>
      <c r="AD18" s="85"/>
      <c r="AE18" s="85"/>
      <c r="AF18" s="85"/>
      <c r="AG18" s="70"/>
      <c r="AH18" s="70"/>
      <c r="AI18" s="85"/>
      <c r="AJ18" s="85"/>
      <c r="AK18" s="85"/>
      <c r="AL18" s="85"/>
      <c r="AM18" s="85"/>
      <c r="AN18" s="85"/>
      <c r="AO18" s="85"/>
      <c r="AP18" s="70"/>
      <c r="AQ18" s="70"/>
      <c r="AR18" s="85"/>
      <c r="AS18" s="85"/>
      <c r="AT18" s="85"/>
      <c r="AU18" s="85"/>
      <c r="AV18" s="85"/>
      <c r="AW18" s="85"/>
      <c r="AX18" s="85"/>
      <c r="AY18" s="70"/>
      <c r="AZ18" s="70"/>
      <c r="BA18" s="85"/>
      <c r="BB18" s="85"/>
      <c r="BC18" s="85"/>
      <c r="BD18" s="85"/>
      <c r="BE18" s="85"/>
      <c r="BF18" s="85"/>
      <c r="BG18" s="85"/>
      <c r="BH18" s="70"/>
      <c r="BI18" s="70"/>
      <c r="BJ18" s="85"/>
      <c r="BK18" s="85"/>
      <c r="BL18" s="85"/>
      <c r="BM18" s="85"/>
      <c r="BN18" s="85"/>
      <c r="BO18" s="85"/>
      <c r="BP18" s="85"/>
      <c r="BQ18" s="70"/>
      <c r="BR18" s="70"/>
      <c r="BS18" s="72"/>
    </row>
    <row r="19" spans="1:71" ht="56.25" customHeight="1" x14ac:dyDescent="0.25">
      <c r="A19" s="96"/>
      <c r="B19" s="79"/>
      <c r="C19" s="92"/>
      <c r="D19" s="76"/>
      <c r="E19" s="76"/>
      <c r="F19" s="74"/>
      <c r="G19" s="74"/>
      <c r="H19" s="72"/>
      <c r="I19" s="72"/>
      <c r="J19" s="72"/>
      <c r="K19" s="72"/>
      <c r="L19" s="72"/>
      <c r="M19" s="41">
        <v>436</v>
      </c>
      <c r="N19" s="42" t="s">
        <v>200</v>
      </c>
      <c r="O19" s="42" t="s">
        <v>201</v>
      </c>
      <c r="P19" s="60" t="s">
        <v>284</v>
      </c>
      <c r="Q19" s="43" t="s">
        <v>54</v>
      </c>
      <c r="R19" s="44">
        <v>15</v>
      </c>
      <c r="S19" s="67">
        <v>0.05</v>
      </c>
      <c r="T19" s="44">
        <v>0</v>
      </c>
      <c r="U19" s="44">
        <v>32</v>
      </c>
      <c r="V19" s="43">
        <v>8</v>
      </c>
      <c r="W19" s="43" t="s">
        <v>202</v>
      </c>
      <c r="X19" s="43" t="s">
        <v>203</v>
      </c>
      <c r="Y19" s="43" t="s">
        <v>204</v>
      </c>
      <c r="Z19" s="85"/>
      <c r="AA19" s="85"/>
      <c r="AB19" s="85"/>
      <c r="AC19" s="85"/>
      <c r="AD19" s="85"/>
      <c r="AE19" s="85"/>
      <c r="AF19" s="85"/>
      <c r="AG19" s="70"/>
      <c r="AH19" s="70"/>
      <c r="AI19" s="85"/>
      <c r="AJ19" s="85"/>
      <c r="AK19" s="85"/>
      <c r="AL19" s="85"/>
      <c r="AM19" s="85"/>
      <c r="AN19" s="85"/>
      <c r="AO19" s="85"/>
      <c r="AP19" s="70"/>
      <c r="AQ19" s="70"/>
      <c r="AR19" s="85"/>
      <c r="AS19" s="85"/>
      <c r="AT19" s="85"/>
      <c r="AU19" s="85"/>
      <c r="AV19" s="85"/>
      <c r="AW19" s="85"/>
      <c r="AX19" s="85"/>
      <c r="AY19" s="70"/>
      <c r="AZ19" s="70"/>
      <c r="BA19" s="85"/>
      <c r="BB19" s="85"/>
      <c r="BC19" s="85"/>
      <c r="BD19" s="85"/>
      <c r="BE19" s="85"/>
      <c r="BF19" s="85"/>
      <c r="BG19" s="85"/>
      <c r="BH19" s="70"/>
      <c r="BI19" s="70"/>
      <c r="BJ19" s="85"/>
      <c r="BK19" s="85"/>
      <c r="BL19" s="85"/>
      <c r="BM19" s="85"/>
      <c r="BN19" s="85"/>
      <c r="BO19" s="85"/>
      <c r="BP19" s="85"/>
      <c r="BQ19" s="70"/>
      <c r="BR19" s="70"/>
      <c r="BS19" s="72"/>
    </row>
    <row r="20" spans="1:71" ht="49.5" customHeight="1" x14ac:dyDescent="0.25">
      <c r="A20" s="96"/>
      <c r="B20" s="79"/>
      <c r="C20" s="92"/>
      <c r="D20" s="76"/>
      <c r="E20" s="76"/>
      <c r="F20" s="74"/>
      <c r="G20" s="74"/>
      <c r="H20" s="72"/>
      <c r="I20" s="72"/>
      <c r="J20" s="72"/>
      <c r="K20" s="72"/>
      <c r="L20" s="72"/>
      <c r="M20" s="41">
        <v>437</v>
      </c>
      <c r="N20" s="42" t="s">
        <v>205</v>
      </c>
      <c r="O20" s="42" t="s">
        <v>206</v>
      </c>
      <c r="P20" s="60" t="s">
        <v>284</v>
      </c>
      <c r="Q20" s="43" t="s">
        <v>54</v>
      </c>
      <c r="R20" s="44">
        <v>15</v>
      </c>
      <c r="S20" s="67">
        <v>0.05</v>
      </c>
      <c r="T20" s="44">
        <v>0</v>
      </c>
      <c r="U20" s="44">
        <v>4</v>
      </c>
      <c r="V20" s="43">
        <v>0</v>
      </c>
      <c r="W20" s="43">
        <v>1</v>
      </c>
      <c r="X20" s="43" t="s">
        <v>207</v>
      </c>
      <c r="Y20" s="43" t="s">
        <v>208</v>
      </c>
      <c r="Z20" s="85"/>
      <c r="AA20" s="85"/>
      <c r="AB20" s="85"/>
      <c r="AC20" s="85"/>
      <c r="AD20" s="85"/>
      <c r="AE20" s="85"/>
      <c r="AF20" s="85"/>
      <c r="AG20" s="70"/>
      <c r="AH20" s="70"/>
      <c r="AI20" s="85"/>
      <c r="AJ20" s="85"/>
      <c r="AK20" s="85"/>
      <c r="AL20" s="85"/>
      <c r="AM20" s="85"/>
      <c r="AN20" s="85"/>
      <c r="AO20" s="85"/>
      <c r="AP20" s="70"/>
      <c r="AQ20" s="70"/>
      <c r="AR20" s="85"/>
      <c r="AS20" s="85"/>
      <c r="AT20" s="85"/>
      <c r="AU20" s="85"/>
      <c r="AV20" s="85"/>
      <c r="AW20" s="85"/>
      <c r="AX20" s="85"/>
      <c r="AY20" s="70"/>
      <c r="AZ20" s="70"/>
      <c r="BA20" s="85"/>
      <c r="BB20" s="85"/>
      <c r="BC20" s="85"/>
      <c r="BD20" s="85"/>
      <c r="BE20" s="85"/>
      <c r="BF20" s="85"/>
      <c r="BG20" s="85"/>
      <c r="BH20" s="70"/>
      <c r="BI20" s="70"/>
      <c r="BJ20" s="85"/>
      <c r="BK20" s="85"/>
      <c r="BL20" s="85"/>
      <c r="BM20" s="85"/>
      <c r="BN20" s="85"/>
      <c r="BO20" s="85"/>
      <c r="BP20" s="85"/>
      <c r="BQ20" s="70"/>
      <c r="BR20" s="70"/>
      <c r="BS20" s="72"/>
    </row>
    <row r="21" spans="1:71" ht="48" customHeight="1" x14ac:dyDescent="0.25">
      <c r="A21" s="96"/>
      <c r="B21" s="79"/>
      <c r="C21" s="92"/>
      <c r="D21" s="76"/>
      <c r="E21" s="76"/>
      <c r="F21" s="74"/>
      <c r="G21" s="74"/>
      <c r="H21" s="72"/>
      <c r="I21" s="72"/>
      <c r="J21" s="72"/>
      <c r="K21" s="72"/>
      <c r="L21" s="72"/>
      <c r="M21" s="41">
        <v>438</v>
      </c>
      <c r="N21" s="42" t="s">
        <v>209</v>
      </c>
      <c r="O21" s="42" t="s">
        <v>201</v>
      </c>
      <c r="P21" s="60" t="s">
        <v>284</v>
      </c>
      <c r="Q21" s="43" t="s">
        <v>54</v>
      </c>
      <c r="R21" s="44">
        <v>15</v>
      </c>
      <c r="S21" s="67">
        <v>0.05</v>
      </c>
      <c r="T21" s="44">
        <v>0</v>
      </c>
      <c r="U21" s="44">
        <v>8</v>
      </c>
      <c r="V21" s="43">
        <v>2</v>
      </c>
      <c r="W21" s="43" t="s">
        <v>208</v>
      </c>
      <c r="X21" s="43" t="s">
        <v>210</v>
      </c>
      <c r="Y21" s="43" t="s">
        <v>211</v>
      </c>
      <c r="Z21" s="85"/>
      <c r="AA21" s="85"/>
      <c r="AB21" s="85"/>
      <c r="AC21" s="85"/>
      <c r="AD21" s="85"/>
      <c r="AE21" s="85"/>
      <c r="AF21" s="85"/>
      <c r="AG21" s="70"/>
      <c r="AH21" s="70"/>
      <c r="AI21" s="85"/>
      <c r="AJ21" s="85"/>
      <c r="AK21" s="85"/>
      <c r="AL21" s="85"/>
      <c r="AM21" s="85"/>
      <c r="AN21" s="85"/>
      <c r="AO21" s="85"/>
      <c r="AP21" s="70"/>
      <c r="AQ21" s="70"/>
      <c r="AR21" s="85"/>
      <c r="AS21" s="85"/>
      <c r="AT21" s="85"/>
      <c r="AU21" s="85"/>
      <c r="AV21" s="85"/>
      <c r="AW21" s="85"/>
      <c r="AX21" s="85"/>
      <c r="AY21" s="70"/>
      <c r="AZ21" s="70"/>
      <c r="BA21" s="85"/>
      <c r="BB21" s="85"/>
      <c r="BC21" s="85"/>
      <c r="BD21" s="85"/>
      <c r="BE21" s="85"/>
      <c r="BF21" s="85"/>
      <c r="BG21" s="85"/>
      <c r="BH21" s="70"/>
      <c r="BI21" s="70"/>
      <c r="BJ21" s="85"/>
      <c r="BK21" s="85"/>
      <c r="BL21" s="85"/>
      <c r="BM21" s="85"/>
      <c r="BN21" s="85"/>
      <c r="BO21" s="85"/>
      <c r="BP21" s="85"/>
      <c r="BQ21" s="70"/>
      <c r="BR21" s="70"/>
      <c r="BS21" s="72"/>
    </row>
    <row r="22" spans="1:71" ht="36" x14ac:dyDescent="0.25">
      <c r="A22" s="97"/>
      <c r="B22" s="80"/>
      <c r="C22" s="92"/>
      <c r="D22" s="76"/>
      <c r="E22" s="76"/>
      <c r="F22" s="74"/>
      <c r="G22" s="74"/>
      <c r="H22" s="72"/>
      <c r="I22" s="72"/>
      <c r="J22" s="72"/>
      <c r="K22" s="72"/>
      <c r="L22" s="72"/>
      <c r="M22" s="41">
        <v>439</v>
      </c>
      <c r="N22" s="42" t="s">
        <v>212</v>
      </c>
      <c r="O22" s="42" t="s">
        <v>206</v>
      </c>
      <c r="P22" s="60" t="s">
        <v>284</v>
      </c>
      <c r="Q22" s="43" t="s">
        <v>54</v>
      </c>
      <c r="R22" s="44">
        <v>15</v>
      </c>
      <c r="S22" s="67">
        <v>0.05</v>
      </c>
      <c r="T22" s="44">
        <v>0</v>
      </c>
      <c r="U22" s="44">
        <v>4</v>
      </c>
      <c r="V22" s="43">
        <v>1</v>
      </c>
      <c r="W22" s="43" t="s">
        <v>207</v>
      </c>
      <c r="X22" s="43" t="s">
        <v>213</v>
      </c>
      <c r="Y22" s="43" t="s">
        <v>214</v>
      </c>
      <c r="Z22" s="85"/>
      <c r="AA22" s="85"/>
      <c r="AB22" s="85"/>
      <c r="AC22" s="85"/>
      <c r="AD22" s="85"/>
      <c r="AE22" s="85"/>
      <c r="AF22" s="85"/>
      <c r="AG22" s="70"/>
      <c r="AH22" s="70"/>
      <c r="AI22" s="85"/>
      <c r="AJ22" s="85"/>
      <c r="AK22" s="85"/>
      <c r="AL22" s="85"/>
      <c r="AM22" s="85"/>
      <c r="AN22" s="85"/>
      <c r="AO22" s="85"/>
      <c r="AP22" s="70"/>
      <c r="AQ22" s="70"/>
      <c r="AR22" s="85"/>
      <c r="AS22" s="85"/>
      <c r="AT22" s="85"/>
      <c r="AU22" s="85"/>
      <c r="AV22" s="85"/>
      <c r="AW22" s="85"/>
      <c r="AX22" s="85"/>
      <c r="AY22" s="70"/>
      <c r="AZ22" s="70"/>
      <c r="BA22" s="85"/>
      <c r="BB22" s="85"/>
      <c r="BC22" s="85"/>
      <c r="BD22" s="85"/>
      <c r="BE22" s="85"/>
      <c r="BF22" s="85"/>
      <c r="BG22" s="85"/>
      <c r="BH22" s="70"/>
      <c r="BI22" s="70"/>
      <c r="BJ22" s="85"/>
      <c r="BK22" s="85"/>
      <c r="BL22" s="85"/>
      <c r="BM22" s="85"/>
      <c r="BN22" s="85"/>
      <c r="BO22" s="85"/>
      <c r="BP22" s="85"/>
      <c r="BQ22" s="70"/>
      <c r="BR22" s="70"/>
      <c r="BS22" s="72"/>
    </row>
    <row r="23" spans="1:71" ht="36" x14ac:dyDescent="0.25">
      <c r="A23" s="95" t="s">
        <v>277</v>
      </c>
      <c r="B23" s="76" t="s">
        <v>215</v>
      </c>
      <c r="C23" s="77">
        <v>132</v>
      </c>
      <c r="D23" s="78" t="s">
        <v>216</v>
      </c>
      <c r="E23" s="76" t="s">
        <v>217</v>
      </c>
      <c r="F23" s="76" t="s">
        <v>173</v>
      </c>
      <c r="G23" s="86">
        <v>-0.05</v>
      </c>
      <c r="H23" s="84" t="s">
        <v>54</v>
      </c>
      <c r="I23" s="89">
        <v>-0.01</v>
      </c>
      <c r="J23" s="89">
        <v>-0.02</v>
      </c>
      <c r="K23" s="89">
        <v>-0.03</v>
      </c>
      <c r="L23" s="86">
        <v>-0.05</v>
      </c>
      <c r="M23" s="41">
        <v>440</v>
      </c>
      <c r="N23" s="42" t="s">
        <v>218</v>
      </c>
      <c r="O23" s="42" t="s">
        <v>219</v>
      </c>
      <c r="P23" s="60" t="s">
        <v>284</v>
      </c>
      <c r="Q23" s="43" t="s">
        <v>54</v>
      </c>
      <c r="R23" s="44" t="s">
        <v>220</v>
      </c>
      <c r="S23" s="67">
        <v>0.15</v>
      </c>
      <c r="T23" s="44">
        <v>0</v>
      </c>
      <c r="U23" s="44">
        <v>1</v>
      </c>
      <c r="V23" s="43">
        <v>0</v>
      </c>
      <c r="W23" s="43">
        <v>1</v>
      </c>
      <c r="X23" s="43" t="s">
        <v>68</v>
      </c>
      <c r="Y23" s="43" t="s">
        <v>68</v>
      </c>
      <c r="Z23" s="85">
        <v>23401566</v>
      </c>
      <c r="AA23" s="85">
        <v>1130104</v>
      </c>
      <c r="AB23" s="85"/>
      <c r="AC23" s="85">
        <v>22271462</v>
      </c>
      <c r="AD23" s="85"/>
      <c r="AE23" s="85"/>
      <c r="AF23" s="85"/>
      <c r="AG23" s="70"/>
      <c r="AH23" s="70"/>
      <c r="AI23" s="85">
        <v>5798083</v>
      </c>
      <c r="AJ23" s="85">
        <v>260000</v>
      </c>
      <c r="AK23" s="85"/>
      <c r="AL23" s="85">
        <v>5538083</v>
      </c>
      <c r="AM23" s="85"/>
      <c r="AN23" s="85"/>
      <c r="AO23" s="85"/>
      <c r="AP23" s="70"/>
      <c r="AQ23" s="70"/>
      <c r="AR23" s="85">
        <v>5634005</v>
      </c>
      <c r="AS23" s="85">
        <v>272393</v>
      </c>
      <c r="AT23" s="85"/>
      <c r="AU23" s="85">
        <v>5361612</v>
      </c>
      <c r="AV23" s="85"/>
      <c r="AW23" s="85"/>
      <c r="AX23" s="85"/>
      <c r="AY23" s="70"/>
      <c r="AZ23" s="70"/>
      <c r="BA23" s="85">
        <v>5889483</v>
      </c>
      <c r="BB23" s="85">
        <v>286216</v>
      </c>
      <c r="BC23" s="85"/>
      <c r="BD23" s="85">
        <v>5603267</v>
      </c>
      <c r="BE23" s="85"/>
      <c r="BF23" s="85"/>
      <c r="BG23" s="85"/>
      <c r="BH23" s="70"/>
      <c r="BI23" s="70"/>
      <c r="BJ23" s="85">
        <v>6079995</v>
      </c>
      <c r="BK23" s="85">
        <v>311495</v>
      </c>
      <c r="BL23" s="85"/>
      <c r="BM23" s="85">
        <v>5768500</v>
      </c>
      <c r="BN23" s="85"/>
      <c r="BO23" s="85"/>
      <c r="BP23" s="85"/>
      <c r="BQ23" s="70"/>
      <c r="BR23" s="70"/>
      <c r="BS23" s="72"/>
    </row>
    <row r="24" spans="1:71" ht="36" x14ac:dyDescent="0.25">
      <c r="A24" s="96"/>
      <c r="B24" s="76"/>
      <c r="C24" s="77"/>
      <c r="D24" s="79"/>
      <c r="E24" s="76"/>
      <c r="F24" s="76"/>
      <c r="G24" s="87"/>
      <c r="H24" s="84"/>
      <c r="I24" s="90"/>
      <c r="J24" s="90"/>
      <c r="K24" s="90"/>
      <c r="L24" s="87"/>
      <c r="M24" s="41">
        <v>441</v>
      </c>
      <c r="N24" s="42" t="s">
        <v>221</v>
      </c>
      <c r="O24" s="42" t="s">
        <v>222</v>
      </c>
      <c r="P24" s="60" t="s">
        <v>284</v>
      </c>
      <c r="Q24" s="43" t="s">
        <v>54</v>
      </c>
      <c r="R24" s="44" t="s">
        <v>223</v>
      </c>
      <c r="S24" s="67">
        <v>0.35</v>
      </c>
      <c r="T24" s="44" t="s">
        <v>173</v>
      </c>
      <c r="U24" s="44">
        <v>10</v>
      </c>
      <c r="V24" s="44">
        <v>2</v>
      </c>
      <c r="W24" s="44" t="s">
        <v>224</v>
      </c>
      <c r="X24" s="44" t="s">
        <v>110</v>
      </c>
      <c r="Y24" s="44" t="s">
        <v>197</v>
      </c>
      <c r="Z24" s="85"/>
      <c r="AA24" s="85"/>
      <c r="AB24" s="85"/>
      <c r="AC24" s="85"/>
      <c r="AD24" s="85"/>
      <c r="AE24" s="85"/>
      <c r="AF24" s="85"/>
      <c r="AG24" s="70"/>
      <c r="AH24" s="70"/>
      <c r="AI24" s="85"/>
      <c r="AJ24" s="85"/>
      <c r="AK24" s="85"/>
      <c r="AL24" s="85"/>
      <c r="AM24" s="85"/>
      <c r="AN24" s="85"/>
      <c r="AO24" s="85"/>
      <c r="AP24" s="70"/>
      <c r="AQ24" s="70"/>
      <c r="AR24" s="85"/>
      <c r="AS24" s="85"/>
      <c r="AT24" s="85"/>
      <c r="AU24" s="85"/>
      <c r="AV24" s="85"/>
      <c r="AW24" s="85"/>
      <c r="AX24" s="85"/>
      <c r="AY24" s="70"/>
      <c r="AZ24" s="70"/>
      <c r="BA24" s="85"/>
      <c r="BB24" s="85"/>
      <c r="BC24" s="85"/>
      <c r="BD24" s="85"/>
      <c r="BE24" s="85"/>
      <c r="BF24" s="85"/>
      <c r="BG24" s="85"/>
      <c r="BH24" s="70"/>
      <c r="BI24" s="70"/>
      <c r="BJ24" s="85"/>
      <c r="BK24" s="85"/>
      <c r="BL24" s="85"/>
      <c r="BM24" s="85"/>
      <c r="BN24" s="85"/>
      <c r="BO24" s="85"/>
      <c r="BP24" s="85"/>
      <c r="BQ24" s="70"/>
      <c r="BR24" s="70"/>
      <c r="BS24" s="72"/>
    </row>
    <row r="25" spans="1:71" ht="44.25" customHeight="1" x14ac:dyDescent="0.25">
      <c r="A25" s="96"/>
      <c r="B25" s="76"/>
      <c r="C25" s="77"/>
      <c r="D25" s="79"/>
      <c r="E25" s="76"/>
      <c r="F25" s="76"/>
      <c r="G25" s="87"/>
      <c r="H25" s="84"/>
      <c r="I25" s="72"/>
      <c r="J25" s="72"/>
      <c r="K25" s="72"/>
      <c r="L25" s="87"/>
      <c r="M25" s="41">
        <v>442</v>
      </c>
      <c r="N25" s="42" t="s">
        <v>225</v>
      </c>
      <c r="O25" s="42" t="s">
        <v>226</v>
      </c>
      <c r="P25" s="60" t="s">
        <v>284</v>
      </c>
      <c r="Q25" s="43" t="s">
        <v>54</v>
      </c>
      <c r="R25" s="44">
        <v>15</v>
      </c>
      <c r="S25" s="67">
        <v>0.15</v>
      </c>
      <c r="T25" s="44">
        <v>1</v>
      </c>
      <c r="U25" s="44">
        <v>5</v>
      </c>
      <c r="V25" s="43">
        <v>1</v>
      </c>
      <c r="W25" s="43" t="s">
        <v>67</v>
      </c>
      <c r="X25" s="43" t="s">
        <v>227</v>
      </c>
      <c r="Y25" s="43" t="s">
        <v>228</v>
      </c>
      <c r="Z25" s="85"/>
      <c r="AA25" s="85"/>
      <c r="AB25" s="85"/>
      <c r="AC25" s="85"/>
      <c r="AD25" s="85"/>
      <c r="AE25" s="85"/>
      <c r="AF25" s="85"/>
      <c r="AG25" s="70"/>
      <c r="AH25" s="70"/>
      <c r="AI25" s="85"/>
      <c r="AJ25" s="85"/>
      <c r="AK25" s="85"/>
      <c r="AL25" s="85"/>
      <c r="AM25" s="85"/>
      <c r="AN25" s="85"/>
      <c r="AO25" s="85"/>
      <c r="AP25" s="70"/>
      <c r="AQ25" s="70"/>
      <c r="AR25" s="85"/>
      <c r="AS25" s="85"/>
      <c r="AT25" s="85"/>
      <c r="AU25" s="85"/>
      <c r="AV25" s="85"/>
      <c r="AW25" s="85"/>
      <c r="AX25" s="85"/>
      <c r="AY25" s="70"/>
      <c r="AZ25" s="70"/>
      <c r="BA25" s="85"/>
      <c r="BB25" s="85"/>
      <c r="BC25" s="85"/>
      <c r="BD25" s="85"/>
      <c r="BE25" s="85"/>
      <c r="BF25" s="85"/>
      <c r="BG25" s="85"/>
      <c r="BH25" s="70"/>
      <c r="BI25" s="70"/>
      <c r="BJ25" s="85"/>
      <c r="BK25" s="85"/>
      <c r="BL25" s="85"/>
      <c r="BM25" s="85"/>
      <c r="BN25" s="85"/>
      <c r="BO25" s="85"/>
      <c r="BP25" s="85"/>
      <c r="BQ25" s="70"/>
      <c r="BR25" s="70"/>
      <c r="BS25" s="72"/>
    </row>
    <row r="26" spans="1:71" ht="49.5" customHeight="1" x14ac:dyDescent="0.25">
      <c r="A26" s="96"/>
      <c r="B26" s="76"/>
      <c r="C26" s="77"/>
      <c r="D26" s="80"/>
      <c r="E26" s="76"/>
      <c r="F26" s="76"/>
      <c r="G26" s="88"/>
      <c r="H26" s="84"/>
      <c r="I26" s="73"/>
      <c r="J26" s="73"/>
      <c r="K26" s="73"/>
      <c r="L26" s="88"/>
      <c r="M26" s="41">
        <v>443</v>
      </c>
      <c r="N26" s="42" t="s">
        <v>229</v>
      </c>
      <c r="O26" s="42" t="s">
        <v>230</v>
      </c>
      <c r="P26" s="60" t="s">
        <v>284</v>
      </c>
      <c r="Q26" s="43" t="s">
        <v>54</v>
      </c>
      <c r="R26" s="44">
        <v>15</v>
      </c>
      <c r="S26" s="67">
        <v>0.15</v>
      </c>
      <c r="T26" s="44">
        <v>0</v>
      </c>
      <c r="U26" s="44">
        <v>100</v>
      </c>
      <c r="V26" s="43">
        <v>10</v>
      </c>
      <c r="W26" s="43">
        <v>50</v>
      </c>
      <c r="X26" s="43">
        <v>80</v>
      </c>
      <c r="Y26" s="43">
        <v>100</v>
      </c>
      <c r="Z26" s="85"/>
      <c r="AA26" s="85"/>
      <c r="AB26" s="85"/>
      <c r="AC26" s="85"/>
      <c r="AD26" s="85"/>
      <c r="AE26" s="85"/>
      <c r="AF26" s="85"/>
      <c r="AG26" s="70"/>
      <c r="AH26" s="70"/>
      <c r="AI26" s="85"/>
      <c r="AJ26" s="85"/>
      <c r="AK26" s="85"/>
      <c r="AL26" s="85"/>
      <c r="AM26" s="85"/>
      <c r="AN26" s="85"/>
      <c r="AO26" s="85"/>
      <c r="AP26" s="70"/>
      <c r="AQ26" s="70"/>
      <c r="AR26" s="85"/>
      <c r="AS26" s="85"/>
      <c r="AT26" s="85"/>
      <c r="AU26" s="85"/>
      <c r="AV26" s="85"/>
      <c r="AW26" s="85"/>
      <c r="AX26" s="85"/>
      <c r="AY26" s="70"/>
      <c r="AZ26" s="70"/>
      <c r="BA26" s="85"/>
      <c r="BB26" s="85"/>
      <c r="BC26" s="85"/>
      <c r="BD26" s="85"/>
      <c r="BE26" s="85"/>
      <c r="BF26" s="85"/>
      <c r="BG26" s="85"/>
      <c r="BH26" s="70"/>
      <c r="BI26" s="70"/>
      <c r="BJ26" s="85"/>
      <c r="BK26" s="85"/>
      <c r="BL26" s="85"/>
      <c r="BM26" s="85"/>
      <c r="BN26" s="85"/>
      <c r="BO26" s="85"/>
      <c r="BP26" s="85"/>
      <c r="BQ26" s="70"/>
      <c r="BR26" s="70"/>
      <c r="BS26" s="72"/>
    </row>
    <row r="27" spans="1:71" ht="51.75" customHeight="1" x14ac:dyDescent="0.25">
      <c r="A27" s="96"/>
      <c r="B27" s="78" t="s">
        <v>231</v>
      </c>
      <c r="C27" s="77">
        <v>133</v>
      </c>
      <c r="D27" s="78" t="s">
        <v>289</v>
      </c>
      <c r="E27" s="78" t="s">
        <v>232</v>
      </c>
      <c r="F27" s="93">
        <v>0</v>
      </c>
      <c r="G27" s="93">
        <v>100</v>
      </c>
      <c r="H27" s="84" t="s">
        <v>54</v>
      </c>
      <c r="I27" s="84">
        <v>20</v>
      </c>
      <c r="J27" s="84">
        <v>50</v>
      </c>
      <c r="K27" s="84">
        <v>75</v>
      </c>
      <c r="L27" s="84">
        <v>100</v>
      </c>
      <c r="M27" s="41">
        <v>444</v>
      </c>
      <c r="N27" s="45" t="s">
        <v>233</v>
      </c>
      <c r="O27" s="45" t="s">
        <v>234</v>
      </c>
      <c r="P27" s="60" t="s">
        <v>284</v>
      </c>
      <c r="Q27" s="43" t="s">
        <v>54</v>
      </c>
      <c r="R27" s="43" t="s">
        <v>235</v>
      </c>
      <c r="S27" s="67">
        <v>0.05</v>
      </c>
      <c r="T27" s="43">
        <v>0</v>
      </c>
      <c r="U27" s="43">
        <v>4</v>
      </c>
      <c r="V27" s="43">
        <v>1</v>
      </c>
      <c r="W27" s="43" t="s">
        <v>207</v>
      </c>
      <c r="X27" s="43" t="s">
        <v>213</v>
      </c>
      <c r="Y27" s="43" t="s">
        <v>214</v>
      </c>
      <c r="Z27" s="85"/>
      <c r="AA27" s="85"/>
      <c r="AB27" s="85"/>
      <c r="AC27" s="85"/>
      <c r="AD27" s="85"/>
      <c r="AE27" s="85"/>
      <c r="AF27" s="85"/>
      <c r="AG27" s="70"/>
      <c r="AH27" s="70"/>
      <c r="AI27" s="85"/>
      <c r="AJ27" s="85"/>
      <c r="AK27" s="85"/>
      <c r="AL27" s="85"/>
      <c r="AM27" s="85"/>
      <c r="AN27" s="85"/>
      <c r="AO27" s="85"/>
      <c r="AP27" s="70"/>
      <c r="AQ27" s="70"/>
      <c r="AR27" s="85"/>
      <c r="AS27" s="85"/>
      <c r="AT27" s="85"/>
      <c r="AU27" s="85"/>
      <c r="AV27" s="85"/>
      <c r="AW27" s="85"/>
      <c r="AX27" s="85"/>
      <c r="AY27" s="70"/>
      <c r="AZ27" s="70"/>
      <c r="BA27" s="85"/>
      <c r="BB27" s="85"/>
      <c r="BC27" s="85"/>
      <c r="BD27" s="85"/>
      <c r="BE27" s="85"/>
      <c r="BF27" s="85"/>
      <c r="BG27" s="85"/>
      <c r="BH27" s="70"/>
      <c r="BI27" s="70"/>
      <c r="BJ27" s="85"/>
      <c r="BK27" s="85"/>
      <c r="BL27" s="85"/>
      <c r="BM27" s="85"/>
      <c r="BN27" s="85"/>
      <c r="BO27" s="85"/>
      <c r="BP27" s="85"/>
      <c r="BQ27" s="70"/>
      <c r="BR27" s="70"/>
      <c r="BS27" s="72" t="s">
        <v>236</v>
      </c>
    </row>
    <row r="28" spans="1:71" ht="58.5" customHeight="1" x14ac:dyDescent="0.25">
      <c r="A28" s="96"/>
      <c r="B28" s="79"/>
      <c r="C28" s="77"/>
      <c r="D28" s="79"/>
      <c r="E28" s="79"/>
      <c r="F28" s="94"/>
      <c r="G28" s="94"/>
      <c r="H28" s="84"/>
      <c r="I28" s="84"/>
      <c r="J28" s="84"/>
      <c r="K28" s="84"/>
      <c r="L28" s="84"/>
      <c r="M28" s="41">
        <v>445</v>
      </c>
      <c r="N28" s="45" t="s">
        <v>237</v>
      </c>
      <c r="O28" s="45" t="s">
        <v>238</v>
      </c>
      <c r="P28" s="60" t="s">
        <v>284</v>
      </c>
      <c r="Q28" s="46" t="s">
        <v>54</v>
      </c>
      <c r="R28" s="43" t="s">
        <v>235</v>
      </c>
      <c r="S28" s="67">
        <v>0.05</v>
      </c>
      <c r="T28" s="43">
        <v>0</v>
      </c>
      <c r="U28" s="43">
        <v>20</v>
      </c>
      <c r="V28" s="43">
        <v>3</v>
      </c>
      <c r="W28" s="43" t="s">
        <v>239</v>
      </c>
      <c r="X28" s="43" t="s">
        <v>240</v>
      </c>
      <c r="Y28" s="43" t="s">
        <v>241</v>
      </c>
      <c r="Z28" s="85"/>
      <c r="AA28" s="85"/>
      <c r="AB28" s="85"/>
      <c r="AC28" s="85"/>
      <c r="AD28" s="85"/>
      <c r="AE28" s="85"/>
      <c r="AF28" s="85"/>
      <c r="AG28" s="70"/>
      <c r="AH28" s="70"/>
      <c r="AI28" s="85"/>
      <c r="AJ28" s="85"/>
      <c r="AK28" s="85"/>
      <c r="AL28" s="85"/>
      <c r="AM28" s="85"/>
      <c r="AN28" s="85"/>
      <c r="AO28" s="85"/>
      <c r="AP28" s="70"/>
      <c r="AQ28" s="70"/>
      <c r="AR28" s="85"/>
      <c r="AS28" s="85"/>
      <c r="AT28" s="85"/>
      <c r="AU28" s="85"/>
      <c r="AV28" s="85"/>
      <c r="AW28" s="85"/>
      <c r="AX28" s="85"/>
      <c r="AY28" s="70"/>
      <c r="AZ28" s="70"/>
      <c r="BA28" s="85"/>
      <c r="BB28" s="85"/>
      <c r="BC28" s="85"/>
      <c r="BD28" s="85"/>
      <c r="BE28" s="85"/>
      <c r="BF28" s="85"/>
      <c r="BG28" s="85"/>
      <c r="BH28" s="70"/>
      <c r="BI28" s="70"/>
      <c r="BJ28" s="85"/>
      <c r="BK28" s="85"/>
      <c r="BL28" s="85"/>
      <c r="BM28" s="85"/>
      <c r="BN28" s="85"/>
      <c r="BO28" s="85"/>
      <c r="BP28" s="85"/>
      <c r="BQ28" s="70"/>
      <c r="BR28" s="70"/>
      <c r="BS28" s="72"/>
    </row>
    <row r="29" spans="1:71" ht="41.25" customHeight="1" x14ac:dyDescent="0.25">
      <c r="A29" s="96"/>
      <c r="B29" s="79"/>
      <c r="C29" s="77"/>
      <c r="D29" s="79"/>
      <c r="E29" s="79"/>
      <c r="F29" s="94"/>
      <c r="G29" s="94"/>
      <c r="H29" s="84"/>
      <c r="I29" s="84"/>
      <c r="J29" s="84"/>
      <c r="K29" s="84"/>
      <c r="L29" s="84"/>
      <c r="M29" s="41">
        <v>446</v>
      </c>
      <c r="N29" s="45" t="s">
        <v>242</v>
      </c>
      <c r="O29" s="45" t="s">
        <v>243</v>
      </c>
      <c r="P29" s="60" t="s">
        <v>284</v>
      </c>
      <c r="Q29" s="46" t="s">
        <v>54</v>
      </c>
      <c r="R29" s="43" t="s">
        <v>235</v>
      </c>
      <c r="S29" s="67">
        <v>0.05</v>
      </c>
      <c r="T29" s="43">
        <v>0</v>
      </c>
      <c r="U29" s="43">
        <v>3</v>
      </c>
      <c r="V29" s="43">
        <v>0</v>
      </c>
      <c r="W29" s="43">
        <v>1</v>
      </c>
      <c r="X29" s="43" t="s">
        <v>67</v>
      </c>
      <c r="Y29" s="43" t="s">
        <v>72</v>
      </c>
      <c r="Z29" s="85"/>
      <c r="AA29" s="85"/>
      <c r="AB29" s="85"/>
      <c r="AC29" s="85"/>
      <c r="AD29" s="85"/>
      <c r="AE29" s="85"/>
      <c r="AF29" s="85"/>
      <c r="AG29" s="70"/>
      <c r="AH29" s="70"/>
      <c r="AI29" s="85"/>
      <c r="AJ29" s="85"/>
      <c r="AK29" s="85"/>
      <c r="AL29" s="85"/>
      <c r="AM29" s="85"/>
      <c r="AN29" s="85"/>
      <c r="AO29" s="85"/>
      <c r="AP29" s="70"/>
      <c r="AQ29" s="70"/>
      <c r="AR29" s="85"/>
      <c r="AS29" s="85"/>
      <c r="AT29" s="85"/>
      <c r="AU29" s="85"/>
      <c r="AV29" s="85"/>
      <c r="AW29" s="85"/>
      <c r="AX29" s="85"/>
      <c r="AY29" s="70"/>
      <c r="AZ29" s="70"/>
      <c r="BA29" s="85"/>
      <c r="BB29" s="85"/>
      <c r="BC29" s="85"/>
      <c r="BD29" s="85"/>
      <c r="BE29" s="85"/>
      <c r="BF29" s="85"/>
      <c r="BG29" s="85"/>
      <c r="BH29" s="70"/>
      <c r="BI29" s="70"/>
      <c r="BJ29" s="85"/>
      <c r="BK29" s="85"/>
      <c r="BL29" s="85"/>
      <c r="BM29" s="85"/>
      <c r="BN29" s="85"/>
      <c r="BO29" s="85"/>
      <c r="BP29" s="85"/>
      <c r="BQ29" s="70"/>
      <c r="BR29" s="70"/>
      <c r="BS29" s="72"/>
    </row>
    <row r="30" spans="1:71" ht="40.5" customHeight="1" x14ac:dyDescent="0.25">
      <c r="A30" s="96"/>
      <c r="B30" s="79"/>
      <c r="C30" s="77"/>
      <c r="D30" s="79"/>
      <c r="E30" s="79"/>
      <c r="F30" s="94"/>
      <c r="G30" s="94"/>
      <c r="H30" s="84"/>
      <c r="I30" s="84"/>
      <c r="J30" s="84"/>
      <c r="K30" s="84"/>
      <c r="L30" s="84"/>
      <c r="M30" s="41">
        <v>447</v>
      </c>
      <c r="N30" s="45" t="s">
        <v>244</v>
      </c>
      <c r="O30" s="45" t="s">
        <v>245</v>
      </c>
      <c r="P30" s="60" t="s">
        <v>284</v>
      </c>
      <c r="Q30" s="46" t="s">
        <v>54</v>
      </c>
      <c r="R30" s="43" t="s">
        <v>246</v>
      </c>
      <c r="S30" s="67">
        <v>0.05</v>
      </c>
      <c r="T30" s="43">
        <v>0</v>
      </c>
      <c r="U30" s="43">
        <v>3</v>
      </c>
      <c r="V30" s="43">
        <v>0</v>
      </c>
      <c r="W30" s="43"/>
      <c r="X30" s="43"/>
      <c r="Y30" s="43"/>
      <c r="Z30" s="85"/>
      <c r="AA30" s="85"/>
      <c r="AB30" s="85"/>
      <c r="AC30" s="85"/>
      <c r="AD30" s="85"/>
      <c r="AE30" s="85"/>
      <c r="AF30" s="85"/>
      <c r="AG30" s="70"/>
      <c r="AH30" s="70"/>
      <c r="AI30" s="85"/>
      <c r="AJ30" s="85"/>
      <c r="AK30" s="85"/>
      <c r="AL30" s="85"/>
      <c r="AM30" s="85"/>
      <c r="AN30" s="85"/>
      <c r="AO30" s="85"/>
      <c r="AP30" s="70"/>
      <c r="AQ30" s="70"/>
      <c r="AR30" s="85"/>
      <c r="AS30" s="85"/>
      <c r="AT30" s="85"/>
      <c r="AU30" s="85"/>
      <c r="AV30" s="85"/>
      <c r="AW30" s="85"/>
      <c r="AX30" s="85"/>
      <c r="AY30" s="70"/>
      <c r="AZ30" s="70"/>
      <c r="BA30" s="85"/>
      <c r="BB30" s="85"/>
      <c r="BC30" s="85"/>
      <c r="BD30" s="85"/>
      <c r="BE30" s="85"/>
      <c r="BF30" s="85"/>
      <c r="BG30" s="85"/>
      <c r="BH30" s="70"/>
      <c r="BI30" s="70"/>
      <c r="BJ30" s="85"/>
      <c r="BK30" s="85"/>
      <c r="BL30" s="85"/>
      <c r="BM30" s="85"/>
      <c r="BN30" s="85"/>
      <c r="BO30" s="85"/>
      <c r="BP30" s="85"/>
      <c r="BQ30" s="70"/>
      <c r="BR30" s="70"/>
      <c r="BS30" s="72"/>
    </row>
    <row r="31" spans="1:71" ht="67.5" customHeight="1" x14ac:dyDescent="0.25">
      <c r="A31" s="96"/>
      <c r="B31" s="79"/>
      <c r="C31" s="77"/>
      <c r="D31" s="79"/>
      <c r="E31" s="79"/>
      <c r="F31" s="94"/>
      <c r="G31" s="94"/>
      <c r="H31" s="84"/>
      <c r="I31" s="84"/>
      <c r="J31" s="84"/>
      <c r="K31" s="84"/>
      <c r="L31" s="84"/>
      <c r="M31" s="41">
        <v>448</v>
      </c>
      <c r="N31" s="45" t="s">
        <v>247</v>
      </c>
      <c r="O31" s="45" t="s">
        <v>248</v>
      </c>
      <c r="P31" s="60" t="s">
        <v>284</v>
      </c>
      <c r="Q31" s="46" t="s">
        <v>54</v>
      </c>
      <c r="R31" s="43" t="s">
        <v>235</v>
      </c>
      <c r="S31" s="67">
        <v>0.05</v>
      </c>
      <c r="T31" s="43">
        <v>0</v>
      </c>
      <c r="U31" s="43">
        <v>40</v>
      </c>
      <c r="V31" s="43">
        <v>8</v>
      </c>
      <c r="W31" s="43" t="s">
        <v>249</v>
      </c>
      <c r="X31" s="43" t="s">
        <v>250</v>
      </c>
      <c r="Y31" s="43" t="s">
        <v>251</v>
      </c>
      <c r="Z31" s="85"/>
      <c r="AA31" s="85"/>
      <c r="AB31" s="85"/>
      <c r="AC31" s="85"/>
      <c r="AD31" s="85"/>
      <c r="AE31" s="85"/>
      <c r="AF31" s="85"/>
      <c r="AG31" s="70"/>
      <c r="AH31" s="70"/>
      <c r="AI31" s="85"/>
      <c r="AJ31" s="85"/>
      <c r="AK31" s="85"/>
      <c r="AL31" s="85"/>
      <c r="AM31" s="85"/>
      <c r="AN31" s="85"/>
      <c r="AO31" s="85"/>
      <c r="AP31" s="70"/>
      <c r="AQ31" s="70"/>
      <c r="AR31" s="85"/>
      <c r="AS31" s="85"/>
      <c r="AT31" s="85"/>
      <c r="AU31" s="85"/>
      <c r="AV31" s="85"/>
      <c r="AW31" s="85"/>
      <c r="AX31" s="85"/>
      <c r="AY31" s="70"/>
      <c r="AZ31" s="70"/>
      <c r="BA31" s="85"/>
      <c r="BB31" s="85"/>
      <c r="BC31" s="85"/>
      <c r="BD31" s="85"/>
      <c r="BE31" s="85"/>
      <c r="BF31" s="85"/>
      <c r="BG31" s="85"/>
      <c r="BH31" s="70"/>
      <c r="BI31" s="70"/>
      <c r="BJ31" s="85"/>
      <c r="BK31" s="85"/>
      <c r="BL31" s="85"/>
      <c r="BM31" s="85"/>
      <c r="BN31" s="85"/>
      <c r="BO31" s="85"/>
      <c r="BP31" s="85"/>
      <c r="BQ31" s="70"/>
      <c r="BR31" s="70"/>
      <c r="BS31" s="72"/>
    </row>
    <row r="32" spans="1:71" ht="24" x14ac:dyDescent="0.25">
      <c r="A32" s="75" t="s">
        <v>252</v>
      </c>
      <c r="B32" s="76" t="s">
        <v>253</v>
      </c>
      <c r="C32" s="91">
        <v>134</v>
      </c>
      <c r="D32" s="78" t="s">
        <v>254</v>
      </c>
      <c r="E32" s="76" t="s">
        <v>255</v>
      </c>
      <c r="F32" s="74">
        <v>0</v>
      </c>
      <c r="G32" s="83">
        <v>0.1</v>
      </c>
      <c r="H32" s="81" t="s">
        <v>54</v>
      </c>
      <c r="I32" s="81">
        <v>4</v>
      </c>
      <c r="J32" s="81">
        <v>6</v>
      </c>
      <c r="K32" s="81">
        <v>8</v>
      </c>
      <c r="L32" s="81">
        <v>10</v>
      </c>
      <c r="M32" s="41">
        <v>449</v>
      </c>
      <c r="N32" s="42" t="s">
        <v>256</v>
      </c>
      <c r="O32" s="42" t="s">
        <v>296</v>
      </c>
      <c r="P32" s="60" t="s">
        <v>284</v>
      </c>
      <c r="Q32" s="46" t="s">
        <v>54</v>
      </c>
      <c r="R32" s="44">
        <v>13</v>
      </c>
      <c r="S32" s="67">
        <v>0.25</v>
      </c>
      <c r="T32" s="44" t="s">
        <v>173</v>
      </c>
      <c r="U32" s="44">
        <v>100</v>
      </c>
      <c r="V32" s="46">
        <v>10</v>
      </c>
      <c r="W32" s="46">
        <v>70</v>
      </c>
      <c r="X32" s="43">
        <v>90</v>
      </c>
      <c r="Y32" s="43">
        <v>100</v>
      </c>
      <c r="Z32" s="69">
        <v>7241142</v>
      </c>
      <c r="AA32" s="69">
        <v>1673277</v>
      </c>
      <c r="AB32" s="69"/>
      <c r="AC32" s="69">
        <v>5567865</v>
      </c>
      <c r="AD32" s="69"/>
      <c r="AE32" s="69"/>
      <c r="AF32" s="69"/>
      <c r="AG32" s="70"/>
      <c r="AH32" s="70"/>
      <c r="AI32" s="69">
        <v>1384521</v>
      </c>
      <c r="AJ32" s="69"/>
      <c r="AK32" s="69"/>
      <c r="AL32" s="69">
        <v>1384521</v>
      </c>
      <c r="AM32" s="69"/>
      <c r="AN32" s="69"/>
      <c r="AO32" s="69"/>
      <c r="AP32" s="70"/>
      <c r="AQ32" s="70"/>
      <c r="AR32" s="69">
        <v>1864235</v>
      </c>
      <c r="AS32" s="69">
        <v>523832</v>
      </c>
      <c r="AT32" s="69"/>
      <c r="AU32" s="69">
        <v>1340403</v>
      </c>
      <c r="AV32" s="69"/>
      <c r="AW32" s="69"/>
      <c r="AX32" s="69"/>
      <c r="AY32" s="70"/>
      <c r="AZ32" s="70"/>
      <c r="BA32" s="69">
        <v>1951232</v>
      </c>
      <c r="BB32" s="69">
        <v>550416</v>
      </c>
      <c r="BC32" s="69"/>
      <c r="BD32" s="69">
        <v>1400817</v>
      </c>
      <c r="BE32" s="69"/>
      <c r="BF32" s="69"/>
      <c r="BG32" s="69"/>
      <c r="BH32" s="70"/>
      <c r="BI32" s="70"/>
      <c r="BJ32" s="69">
        <v>2041154</v>
      </c>
      <c r="BK32" s="69">
        <v>599029</v>
      </c>
      <c r="BL32" s="69"/>
      <c r="BM32" s="69">
        <v>1442125</v>
      </c>
      <c r="BN32" s="69"/>
      <c r="BO32" s="69"/>
      <c r="BP32" s="69"/>
      <c r="BQ32" s="70"/>
      <c r="BR32" s="70"/>
      <c r="BS32" s="72" t="s">
        <v>170</v>
      </c>
    </row>
    <row r="33" spans="1:71" ht="44.25" customHeight="1" x14ac:dyDescent="0.25">
      <c r="A33" s="75"/>
      <c r="B33" s="76"/>
      <c r="C33" s="92"/>
      <c r="D33" s="79"/>
      <c r="E33" s="76"/>
      <c r="F33" s="74"/>
      <c r="G33" s="83"/>
      <c r="H33" s="82"/>
      <c r="I33" s="82"/>
      <c r="J33" s="82"/>
      <c r="K33" s="82"/>
      <c r="L33" s="82"/>
      <c r="M33" s="41">
        <v>450</v>
      </c>
      <c r="N33" s="42" t="s">
        <v>257</v>
      </c>
      <c r="O33" s="42" t="s">
        <v>297</v>
      </c>
      <c r="P33" s="60" t="s">
        <v>284</v>
      </c>
      <c r="Q33" s="46" t="s">
        <v>54</v>
      </c>
      <c r="R33" s="44">
        <v>13</v>
      </c>
      <c r="S33" s="67">
        <v>0.35</v>
      </c>
      <c r="T33" s="44" t="s">
        <v>173</v>
      </c>
      <c r="U33" s="44">
        <v>100</v>
      </c>
      <c r="V33" s="46">
        <v>5</v>
      </c>
      <c r="W33" s="46">
        <v>60</v>
      </c>
      <c r="X33" s="43">
        <v>80</v>
      </c>
      <c r="Y33" s="43">
        <v>100</v>
      </c>
      <c r="Z33" s="69"/>
      <c r="AA33" s="69"/>
      <c r="AB33" s="69"/>
      <c r="AC33" s="69"/>
      <c r="AD33" s="69"/>
      <c r="AE33" s="69"/>
      <c r="AF33" s="69"/>
      <c r="AG33" s="70"/>
      <c r="AH33" s="70"/>
      <c r="AI33" s="69"/>
      <c r="AJ33" s="69"/>
      <c r="AK33" s="69"/>
      <c r="AL33" s="69"/>
      <c r="AM33" s="69"/>
      <c r="AN33" s="69"/>
      <c r="AO33" s="69"/>
      <c r="AP33" s="70"/>
      <c r="AQ33" s="70"/>
      <c r="AR33" s="69"/>
      <c r="AS33" s="69"/>
      <c r="AT33" s="69"/>
      <c r="AU33" s="69"/>
      <c r="AV33" s="69"/>
      <c r="AW33" s="69"/>
      <c r="AX33" s="69"/>
      <c r="AY33" s="70"/>
      <c r="AZ33" s="70"/>
      <c r="BA33" s="69"/>
      <c r="BB33" s="69"/>
      <c r="BC33" s="69"/>
      <c r="BD33" s="69"/>
      <c r="BE33" s="69"/>
      <c r="BF33" s="69"/>
      <c r="BG33" s="69"/>
      <c r="BH33" s="70"/>
      <c r="BI33" s="70"/>
      <c r="BJ33" s="69"/>
      <c r="BK33" s="69"/>
      <c r="BL33" s="69"/>
      <c r="BM33" s="69"/>
      <c r="BN33" s="69"/>
      <c r="BO33" s="69"/>
      <c r="BP33" s="69"/>
      <c r="BQ33" s="70"/>
      <c r="BR33" s="70"/>
      <c r="BS33" s="72"/>
    </row>
    <row r="34" spans="1:71" ht="44.25" customHeight="1" x14ac:dyDescent="0.25">
      <c r="A34" s="75"/>
      <c r="B34" s="76"/>
      <c r="C34" s="92"/>
      <c r="D34" s="79"/>
      <c r="E34" s="76"/>
      <c r="F34" s="74"/>
      <c r="G34" s="83"/>
      <c r="H34" s="82"/>
      <c r="I34" s="82"/>
      <c r="J34" s="82"/>
      <c r="K34" s="82"/>
      <c r="L34" s="82"/>
      <c r="M34" s="56">
        <v>451</v>
      </c>
      <c r="N34" s="58" t="s">
        <v>287</v>
      </c>
      <c r="O34" s="58" t="s">
        <v>259</v>
      </c>
      <c r="P34" s="60" t="s">
        <v>284</v>
      </c>
      <c r="Q34" s="46" t="s">
        <v>54</v>
      </c>
      <c r="R34" s="59">
        <v>13</v>
      </c>
      <c r="S34" s="67">
        <v>0.15</v>
      </c>
      <c r="T34" s="59"/>
      <c r="U34" s="59">
        <v>5</v>
      </c>
      <c r="V34" s="57">
        <v>1</v>
      </c>
      <c r="W34" s="57" t="s">
        <v>67</v>
      </c>
      <c r="X34" s="57" t="s">
        <v>72</v>
      </c>
      <c r="Y34" s="57" t="s">
        <v>109</v>
      </c>
      <c r="Z34" s="69"/>
      <c r="AA34" s="69"/>
      <c r="AB34" s="69"/>
      <c r="AC34" s="69"/>
      <c r="AD34" s="69"/>
      <c r="AE34" s="69"/>
      <c r="AF34" s="69"/>
      <c r="AG34" s="70"/>
      <c r="AH34" s="70"/>
      <c r="AI34" s="69"/>
      <c r="AJ34" s="69"/>
      <c r="AK34" s="69"/>
      <c r="AL34" s="69"/>
      <c r="AM34" s="69"/>
      <c r="AN34" s="69"/>
      <c r="AO34" s="69"/>
      <c r="AP34" s="70"/>
      <c r="AQ34" s="70"/>
      <c r="AR34" s="69"/>
      <c r="AS34" s="69"/>
      <c r="AT34" s="69"/>
      <c r="AU34" s="69"/>
      <c r="AV34" s="69"/>
      <c r="AW34" s="69"/>
      <c r="AX34" s="69"/>
      <c r="AY34" s="70"/>
      <c r="AZ34" s="70"/>
      <c r="BA34" s="69"/>
      <c r="BB34" s="69"/>
      <c r="BC34" s="69"/>
      <c r="BD34" s="69"/>
      <c r="BE34" s="69"/>
      <c r="BF34" s="69"/>
      <c r="BG34" s="69"/>
      <c r="BH34" s="70"/>
      <c r="BI34" s="70"/>
      <c r="BJ34" s="69"/>
      <c r="BK34" s="69"/>
      <c r="BL34" s="69"/>
      <c r="BM34" s="69"/>
      <c r="BN34" s="69"/>
      <c r="BO34" s="69"/>
      <c r="BP34" s="69"/>
      <c r="BQ34" s="70"/>
      <c r="BR34" s="70"/>
      <c r="BS34" s="72"/>
    </row>
    <row r="35" spans="1:71" ht="39" customHeight="1" x14ac:dyDescent="0.25">
      <c r="A35" s="75"/>
      <c r="B35" s="76"/>
      <c r="C35" s="92"/>
      <c r="D35" s="79"/>
      <c r="E35" s="76"/>
      <c r="F35" s="74"/>
      <c r="G35" s="74"/>
      <c r="H35" s="82"/>
      <c r="I35" s="82"/>
      <c r="J35" s="82"/>
      <c r="K35" s="82"/>
      <c r="L35" s="82"/>
      <c r="M35" s="41">
        <v>452</v>
      </c>
      <c r="N35" s="42" t="s">
        <v>258</v>
      </c>
      <c r="O35" s="42" t="s">
        <v>259</v>
      </c>
      <c r="P35" s="60" t="s">
        <v>284</v>
      </c>
      <c r="Q35" s="46" t="s">
        <v>54</v>
      </c>
      <c r="R35" s="44">
        <v>13</v>
      </c>
      <c r="S35" s="67">
        <v>0.15</v>
      </c>
      <c r="T35" s="44" t="s">
        <v>173</v>
      </c>
      <c r="U35" s="44">
        <v>5</v>
      </c>
      <c r="V35" s="43">
        <v>0</v>
      </c>
      <c r="W35" s="43">
        <v>1</v>
      </c>
      <c r="X35" s="43" t="s">
        <v>260</v>
      </c>
      <c r="Y35" s="43" t="s">
        <v>109</v>
      </c>
      <c r="Z35" s="69"/>
      <c r="AA35" s="69"/>
      <c r="AB35" s="69"/>
      <c r="AC35" s="69"/>
      <c r="AD35" s="69"/>
      <c r="AE35" s="69"/>
      <c r="AF35" s="69"/>
      <c r="AG35" s="70"/>
      <c r="AH35" s="70"/>
      <c r="AI35" s="69"/>
      <c r="AJ35" s="69"/>
      <c r="AK35" s="69"/>
      <c r="AL35" s="69"/>
      <c r="AM35" s="69"/>
      <c r="AN35" s="69"/>
      <c r="AO35" s="69"/>
      <c r="AP35" s="70"/>
      <c r="AQ35" s="70"/>
      <c r="AR35" s="69"/>
      <c r="AS35" s="69"/>
      <c r="AT35" s="69"/>
      <c r="AU35" s="69"/>
      <c r="AV35" s="69"/>
      <c r="AW35" s="69"/>
      <c r="AX35" s="69"/>
      <c r="AY35" s="70"/>
      <c r="AZ35" s="70"/>
      <c r="BA35" s="69"/>
      <c r="BB35" s="69"/>
      <c r="BC35" s="69"/>
      <c r="BD35" s="69"/>
      <c r="BE35" s="69"/>
      <c r="BF35" s="69"/>
      <c r="BG35" s="69"/>
      <c r="BH35" s="70"/>
      <c r="BI35" s="70"/>
      <c r="BJ35" s="69"/>
      <c r="BK35" s="69"/>
      <c r="BL35" s="69"/>
      <c r="BM35" s="69"/>
      <c r="BN35" s="69"/>
      <c r="BO35" s="69"/>
      <c r="BP35" s="69"/>
      <c r="BQ35" s="70"/>
      <c r="BR35" s="70"/>
      <c r="BS35" s="72"/>
    </row>
    <row r="36" spans="1:71" ht="48" customHeight="1" x14ac:dyDescent="0.25">
      <c r="A36" s="75" t="s">
        <v>261</v>
      </c>
      <c r="B36" s="76" t="s">
        <v>262</v>
      </c>
      <c r="C36" s="77">
        <v>135</v>
      </c>
      <c r="D36" s="78" t="s">
        <v>263</v>
      </c>
      <c r="E36" s="76" t="s">
        <v>264</v>
      </c>
      <c r="F36" s="74" t="s">
        <v>173</v>
      </c>
      <c r="G36" s="74">
        <v>13</v>
      </c>
      <c r="H36" s="71" t="s">
        <v>54</v>
      </c>
      <c r="I36" s="71">
        <v>2</v>
      </c>
      <c r="J36" s="71" t="s">
        <v>265</v>
      </c>
      <c r="K36" s="71" t="s">
        <v>76</v>
      </c>
      <c r="L36" s="71" t="s">
        <v>266</v>
      </c>
      <c r="M36" s="41">
        <v>453</v>
      </c>
      <c r="N36" s="47" t="s">
        <v>267</v>
      </c>
      <c r="O36" s="47" t="s">
        <v>268</v>
      </c>
      <c r="P36" s="60" t="s">
        <v>284</v>
      </c>
      <c r="Q36" s="46" t="s">
        <v>54</v>
      </c>
      <c r="R36" s="48" t="s">
        <v>269</v>
      </c>
      <c r="S36" s="67">
        <v>0.15</v>
      </c>
      <c r="T36" s="48" t="s">
        <v>173</v>
      </c>
      <c r="U36" s="48">
        <v>15</v>
      </c>
      <c r="V36" s="48">
        <v>2</v>
      </c>
      <c r="W36" s="48" t="s">
        <v>224</v>
      </c>
      <c r="X36" s="48" t="s">
        <v>270</v>
      </c>
      <c r="Y36" s="48" t="s">
        <v>271</v>
      </c>
      <c r="Z36" s="69">
        <v>10354715</v>
      </c>
      <c r="AA36" s="69">
        <v>1673277</v>
      </c>
      <c r="AB36" s="69"/>
      <c r="AC36" s="69">
        <v>8681438</v>
      </c>
      <c r="AD36" s="69"/>
      <c r="AE36" s="69"/>
      <c r="AF36" s="69"/>
      <c r="AG36" s="70"/>
      <c r="AH36" s="70"/>
      <c r="AI36" s="69">
        <v>2161425</v>
      </c>
      <c r="AJ36" s="69"/>
      <c r="AK36" s="69"/>
      <c r="AL36" s="69">
        <v>2161425</v>
      </c>
      <c r="AM36" s="69"/>
      <c r="AN36" s="69"/>
      <c r="AO36" s="69"/>
      <c r="AP36" s="70"/>
      <c r="AQ36" s="70"/>
      <c r="AR36" s="69">
        <v>2632316</v>
      </c>
      <c r="AS36" s="69">
        <v>523832</v>
      </c>
      <c r="AT36" s="69"/>
      <c r="AU36" s="69">
        <v>2108484</v>
      </c>
      <c r="AV36" s="69"/>
      <c r="AW36" s="69"/>
      <c r="AX36" s="69"/>
      <c r="AY36" s="70"/>
      <c r="AZ36" s="70"/>
      <c r="BA36" s="69">
        <v>2731396</v>
      </c>
      <c r="BB36" s="69">
        <v>550416</v>
      </c>
      <c r="BC36" s="69"/>
      <c r="BD36" s="69">
        <v>2180980</v>
      </c>
      <c r="BE36" s="69"/>
      <c r="BF36" s="69"/>
      <c r="BG36" s="69"/>
      <c r="BH36" s="70"/>
      <c r="BI36" s="70"/>
      <c r="BJ36" s="69">
        <v>2829579</v>
      </c>
      <c r="BK36" s="69">
        <v>599029</v>
      </c>
      <c r="BL36" s="69"/>
      <c r="BM36" s="69">
        <v>2230550</v>
      </c>
      <c r="BN36" s="69"/>
      <c r="BO36" s="69"/>
      <c r="BP36" s="69"/>
      <c r="BQ36" s="70"/>
      <c r="BR36" s="70"/>
      <c r="BS36" s="72"/>
    </row>
    <row r="37" spans="1:71" ht="51.75" customHeight="1" x14ac:dyDescent="0.25">
      <c r="A37" s="75"/>
      <c r="B37" s="76"/>
      <c r="C37" s="77"/>
      <c r="D37" s="79"/>
      <c r="E37" s="76"/>
      <c r="F37" s="74"/>
      <c r="G37" s="74"/>
      <c r="H37" s="72"/>
      <c r="I37" s="72"/>
      <c r="J37" s="72"/>
      <c r="K37" s="72"/>
      <c r="L37" s="72"/>
      <c r="M37" s="41">
        <v>454</v>
      </c>
      <c r="N37" s="49" t="s">
        <v>272</v>
      </c>
      <c r="O37" s="49" t="s">
        <v>104</v>
      </c>
      <c r="P37" s="60" t="s">
        <v>284</v>
      </c>
      <c r="Q37" s="46" t="s">
        <v>54</v>
      </c>
      <c r="R37" s="48" t="s">
        <v>273</v>
      </c>
      <c r="S37" s="67">
        <v>3.5</v>
      </c>
      <c r="T37" s="48" t="s">
        <v>173</v>
      </c>
      <c r="U37" s="50">
        <v>100</v>
      </c>
      <c r="V37" s="50">
        <v>10</v>
      </c>
      <c r="W37" s="50">
        <v>40</v>
      </c>
      <c r="X37" s="50">
        <v>60</v>
      </c>
      <c r="Y37" s="50">
        <v>100</v>
      </c>
      <c r="Z37" s="69"/>
      <c r="AA37" s="69"/>
      <c r="AB37" s="69"/>
      <c r="AC37" s="69"/>
      <c r="AD37" s="69"/>
      <c r="AE37" s="69"/>
      <c r="AF37" s="69"/>
      <c r="AG37" s="70"/>
      <c r="AH37" s="70"/>
      <c r="AI37" s="69"/>
      <c r="AJ37" s="69"/>
      <c r="AK37" s="69"/>
      <c r="AL37" s="69"/>
      <c r="AM37" s="69"/>
      <c r="AN37" s="69"/>
      <c r="AO37" s="69"/>
      <c r="AP37" s="70"/>
      <c r="AQ37" s="70"/>
      <c r="AR37" s="69"/>
      <c r="AS37" s="69"/>
      <c r="AT37" s="69"/>
      <c r="AU37" s="69"/>
      <c r="AV37" s="69"/>
      <c r="AW37" s="69"/>
      <c r="AX37" s="69"/>
      <c r="AY37" s="70"/>
      <c r="AZ37" s="70"/>
      <c r="BA37" s="69"/>
      <c r="BB37" s="69"/>
      <c r="BC37" s="69"/>
      <c r="BD37" s="69"/>
      <c r="BE37" s="69"/>
      <c r="BF37" s="69"/>
      <c r="BG37" s="69"/>
      <c r="BH37" s="70"/>
      <c r="BI37" s="70"/>
      <c r="BJ37" s="69"/>
      <c r="BK37" s="69"/>
      <c r="BL37" s="69"/>
      <c r="BM37" s="69"/>
      <c r="BN37" s="69"/>
      <c r="BO37" s="69"/>
      <c r="BP37" s="69"/>
      <c r="BQ37" s="70"/>
      <c r="BR37" s="70"/>
      <c r="BS37" s="72"/>
    </row>
    <row r="38" spans="1:71" ht="37.5" customHeight="1" x14ac:dyDescent="0.25">
      <c r="A38" s="75"/>
      <c r="B38" s="76"/>
      <c r="C38" s="77"/>
      <c r="D38" s="80"/>
      <c r="E38" s="76"/>
      <c r="F38" s="74"/>
      <c r="G38" s="74"/>
      <c r="H38" s="73"/>
      <c r="I38" s="73"/>
      <c r="J38" s="73"/>
      <c r="K38" s="73"/>
      <c r="L38" s="73"/>
      <c r="M38" s="41">
        <v>455</v>
      </c>
      <c r="N38" s="51" t="s">
        <v>274</v>
      </c>
      <c r="O38" s="51" t="s">
        <v>275</v>
      </c>
      <c r="P38" s="60" t="s">
        <v>284</v>
      </c>
      <c r="Q38" s="46" t="s">
        <v>54</v>
      </c>
      <c r="R38" s="50" t="s">
        <v>276</v>
      </c>
      <c r="S38" s="67">
        <v>0.25</v>
      </c>
      <c r="T38" s="50" t="s">
        <v>173</v>
      </c>
      <c r="U38" s="50">
        <v>100</v>
      </c>
      <c r="V38" s="50">
        <v>10</v>
      </c>
      <c r="W38" s="50">
        <v>40</v>
      </c>
      <c r="X38" s="50">
        <v>60</v>
      </c>
      <c r="Y38" s="50">
        <v>100</v>
      </c>
      <c r="Z38" s="69"/>
      <c r="AA38" s="69"/>
      <c r="AB38" s="69"/>
      <c r="AC38" s="69"/>
      <c r="AD38" s="69"/>
      <c r="AE38" s="69"/>
      <c r="AF38" s="69"/>
      <c r="AG38" s="70"/>
      <c r="AH38" s="70"/>
      <c r="AI38" s="69"/>
      <c r="AJ38" s="69"/>
      <c r="AK38" s="69"/>
      <c r="AL38" s="69"/>
      <c r="AM38" s="69"/>
      <c r="AN38" s="69"/>
      <c r="AO38" s="69"/>
      <c r="AP38" s="70"/>
      <c r="AQ38" s="70"/>
      <c r="AR38" s="69"/>
      <c r="AS38" s="69"/>
      <c r="AT38" s="69"/>
      <c r="AU38" s="69"/>
      <c r="AV38" s="69"/>
      <c r="AW38" s="69"/>
      <c r="AX38" s="69"/>
      <c r="AY38" s="70"/>
      <c r="AZ38" s="70"/>
      <c r="BA38" s="69"/>
      <c r="BB38" s="69"/>
      <c r="BC38" s="69"/>
      <c r="BD38" s="69"/>
      <c r="BE38" s="69"/>
      <c r="BF38" s="69"/>
      <c r="BG38" s="69"/>
      <c r="BH38" s="70"/>
      <c r="BI38" s="70"/>
      <c r="BJ38" s="69"/>
      <c r="BK38" s="69"/>
      <c r="BL38" s="69"/>
      <c r="BM38" s="69"/>
      <c r="BN38" s="69"/>
      <c r="BO38" s="69"/>
      <c r="BP38" s="69"/>
      <c r="BQ38" s="70"/>
      <c r="BR38" s="70"/>
      <c r="BS38" s="73"/>
    </row>
    <row r="39" spans="1:71" x14ac:dyDescent="0.25">
      <c r="A39" s="52"/>
      <c r="B39" s="53"/>
      <c r="C39" s="52"/>
      <c r="D39" s="53"/>
      <c r="E39" s="53"/>
      <c r="F39" s="52"/>
      <c r="G39" s="52"/>
      <c r="H39" s="52"/>
      <c r="I39" s="52"/>
      <c r="J39" s="52"/>
      <c r="K39" s="52"/>
      <c r="L39" s="52"/>
      <c r="M39" s="52"/>
      <c r="N39" s="53"/>
      <c r="O39" s="53"/>
      <c r="P39" s="53"/>
      <c r="Q39" s="52"/>
      <c r="R39" s="52"/>
      <c r="S39" s="54">
        <f>SUM(S11:S38)</f>
        <v>7.4499999999999993</v>
      </c>
      <c r="T39" s="52"/>
      <c r="U39" s="52"/>
      <c r="V39" s="52"/>
      <c r="W39" s="52"/>
      <c r="X39" s="52"/>
      <c r="Y39" s="52"/>
      <c r="Z39" s="55">
        <f>SUM(Z11:Z38)</f>
        <v>69362751</v>
      </c>
      <c r="AA39" s="55">
        <f t="shared" ref="AA39:BR39" si="0">SUM(AA11:AA38)</f>
        <v>10684097</v>
      </c>
      <c r="AB39" s="55">
        <f t="shared" si="0"/>
        <v>0</v>
      </c>
      <c r="AC39" s="55">
        <f t="shared" si="0"/>
        <v>57678624</v>
      </c>
      <c r="AD39" s="55">
        <f t="shared" si="0"/>
        <v>0</v>
      </c>
      <c r="AE39" s="55">
        <f t="shared" si="0"/>
        <v>0</v>
      </c>
      <c r="AF39" s="55">
        <f t="shared" si="0"/>
        <v>1000000</v>
      </c>
      <c r="AG39" s="55">
        <f t="shared" si="0"/>
        <v>0</v>
      </c>
      <c r="AH39" s="55">
        <f t="shared" si="0"/>
        <v>0</v>
      </c>
      <c r="AI39" s="55">
        <f t="shared" si="0"/>
        <v>17033337</v>
      </c>
      <c r="AJ39" s="55">
        <f t="shared" si="0"/>
        <v>1688129</v>
      </c>
      <c r="AK39" s="55">
        <f t="shared" si="0"/>
        <v>0</v>
      </c>
      <c r="AL39" s="55">
        <f t="shared" si="0"/>
        <v>14345208</v>
      </c>
      <c r="AM39" s="55">
        <f t="shared" si="0"/>
        <v>0</v>
      </c>
      <c r="AN39" s="55">
        <f t="shared" si="0"/>
        <v>0</v>
      </c>
      <c r="AO39" s="55">
        <f t="shared" si="0"/>
        <v>1000000</v>
      </c>
      <c r="AP39" s="55">
        <f t="shared" si="0"/>
        <v>0</v>
      </c>
      <c r="AQ39" s="55">
        <f t="shared" si="0"/>
        <v>0</v>
      </c>
      <c r="AR39" s="55">
        <f t="shared" si="0"/>
        <v>16720287</v>
      </c>
      <c r="AS39" s="55">
        <f t="shared" si="0"/>
        <v>2816257</v>
      </c>
      <c r="AT39" s="55">
        <f t="shared" si="0"/>
        <v>0</v>
      </c>
      <c r="AU39" s="55">
        <f t="shared" si="0"/>
        <v>13904030</v>
      </c>
      <c r="AV39" s="55">
        <f t="shared" si="0"/>
        <v>0</v>
      </c>
      <c r="AW39" s="55">
        <f t="shared" si="0"/>
        <v>0</v>
      </c>
      <c r="AX39" s="55">
        <f t="shared" si="0"/>
        <v>0</v>
      </c>
      <c r="AY39" s="55">
        <f t="shared" si="0"/>
        <v>0</v>
      </c>
      <c r="AZ39" s="55">
        <f t="shared" si="0"/>
        <v>0</v>
      </c>
      <c r="BA39" s="55">
        <f t="shared" si="0"/>
        <v>17467344</v>
      </c>
      <c r="BB39" s="55">
        <f t="shared" si="0"/>
        <v>2959177</v>
      </c>
      <c r="BC39" s="55">
        <f t="shared" si="0"/>
        <v>0</v>
      </c>
      <c r="BD39" s="55">
        <f t="shared" si="0"/>
        <v>14508167</v>
      </c>
      <c r="BE39" s="55">
        <f t="shared" si="0"/>
        <v>0</v>
      </c>
      <c r="BF39" s="55">
        <f t="shared" si="0"/>
        <v>0</v>
      </c>
      <c r="BG39" s="55">
        <f t="shared" si="0"/>
        <v>0</v>
      </c>
      <c r="BH39" s="55">
        <f t="shared" si="0"/>
        <v>0</v>
      </c>
      <c r="BI39" s="55">
        <f t="shared" si="0"/>
        <v>0</v>
      </c>
      <c r="BJ39" s="55">
        <f t="shared" si="0"/>
        <v>18141784</v>
      </c>
      <c r="BK39" s="55">
        <f t="shared" si="0"/>
        <v>3220534</v>
      </c>
      <c r="BL39" s="55">
        <f t="shared" si="0"/>
        <v>0</v>
      </c>
      <c r="BM39" s="55">
        <f t="shared" si="0"/>
        <v>14921250</v>
      </c>
      <c r="BN39" s="55">
        <f t="shared" si="0"/>
        <v>0</v>
      </c>
      <c r="BO39" s="55">
        <f t="shared" si="0"/>
        <v>0</v>
      </c>
      <c r="BP39" s="55">
        <f t="shared" si="0"/>
        <v>0</v>
      </c>
      <c r="BQ39" s="55">
        <f t="shared" si="0"/>
        <v>0</v>
      </c>
      <c r="BR39" s="55">
        <f t="shared" si="0"/>
        <v>0</v>
      </c>
      <c r="BS39" s="52"/>
    </row>
    <row r="41" spans="1:71" x14ac:dyDescent="0.25">
      <c r="N41" s="39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</row>
    <row r="42" spans="1:71" x14ac:dyDescent="0.25">
      <c r="Z42" s="26">
        <f>SUM(Z14:Z41)</f>
        <v>110360174</v>
      </c>
      <c r="AA42" s="26">
        <f t="shared" ref="AA42:BR42" si="1">SUM(AA14:AA41)</f>
        <v>15160755</v>
      </c>
      <c r="AB42" s="26">
        <f t="shared" si="1"/>
        <v>0</v>
      </c>
      <c r="AC42" s="26">
        <f t="shared" si="1"/>
        <v>94199389</v>
      </c>
      <c r="AD42" s="26">
        <f t="shared" si="1"/>
        <v>0</v>
      </c>
      <c r="AE42" s="26">
        <f t="shared" si="1"/>
        <v>0</v>
      </c>
      <c r="AF42" s="26">
        <f t="shared" si="1"/>
        <v>1000000</v>
      </c>
      <c r="AG42" s="26">
        <f t="shared" si="1"/>
        <v>0</v>
      </c>
      <c r="AH42" s="26">
        <f t="shared" si="1"/>
        <v>0</v>
      </c>
      <c r="AI42" s="26">
        <f t="shared" si="1"/>
        <v>26377366</v>
      </c>
      <c r="AJ42" s="26">
        <f t="shared" si="1"/>
        <v>1948129</v>
      </c>
      <c r="AK42" s="26">
        <f t="shared" si="1"/>
        <v>0</v>
      </c>
      <c r="AL42" s="26">
        <f t="shared" si="1"/>
        <v>23429237</v>
      </c>
      <c r="AM42" s="26">
        <f t="shared" si="1"/>
        <v>0</v>
      </c>
      <c r="AN42" s="26">
        <f t="shared" si="1"/>
        <v>0</v>
      </c>
      <c r="AO42" s="26">
        <f t="shared" si="1"/>
        <v>1000000</v>
      </c>
      <c r="AP42" s="26">
        <f t="shared" si="1"/>
        <v>0</v>
      </c>
      <c r="AQ42" s="26">
        <f t="shared" si="1"/>
        <v>0</v>
      </c>
      <c r="AR42" s="26">
        <f t="shared" si="1"/>
        <v>26850843</v>
      </c>
      <c r="AS42" s="26">
        <f t="shared" si="1"/>
        <v>4136314</v>
      </c>
      <c r="AT42" s="26">
        <f t="shared" si="1"/>
        <v>0</v>
      </c>
      <c r="AU42" s="26">
        <f t="shared" si="1"/>
        <v>22714529</v>
      </c>
      <c r="AV42" s="26">
        <f t="shared" si="1"/>
        <v>0</v>
      </c>
      <c r="AW42" s="26">
        <f t="shared" si="1"/>
        <v>0</v>
      </c>
      <c r="AX42" s="26">
        <f t="shared" si="1"/>
        <v>0</v>
      </c>
      <c r="AY42" s="26">
        <f t="shared" si="1"/>
        <v>0</v>
      </c>
      <c r="AZ42" s="26">
        <f t="shared" si="1"/>
        <v>0</v>
      </c>
      <c r="BA42" s="26">
        <f t="shared" si="1"/>
        <v>28039455</v>
      </c>
      <c r="BB42" s="26">
        <f t="shared" si="1"/>
        <v>4346225</v>
      </c>
      <c r="BC42" s="26">
        <f t="shared" si="1"/>
        <v>0</v>
      </c>
      <c r="BD42" s="26">
        <f t="shared" si="1"/>
        <v>23693231</v>
      </c>
      <c r="BE42" s="26">
        <f t="shared" si="1"/>
        <v>0</v>
      </c>
      <c r="BF42" s="26">
        <f t="shared" si="1"/>
        <v>0</v>
      </c>
      <c r="BG42" s="26">
        <f t="shared" si="1"/>
        <v>0</v>
      </c>
      <c r="BH42" s="26">
        <f t="shared" si="1"/>
        <v>0</v>
      </c>
      <c r="BI42" s="26">
        <f t="shared" si="1"/>
        <v>0</v>
      </c>
      <c r="BJ42" s="26">
        <f t="shared" si="1"/>
        <v>29092512</v>
      </c>
      <c r="BK42" s="26">
        <f t="shared" si="1"/>
        <v>4730087</v>
      </c>
      <c r="BL42" s="26">
        <f t="shared" si="1"/>
        <v>0</v>
      </c>
      <c r="BM42" s="26">
        <f t="shared" si="1"/>
        <v>24362425</v>
      </c>
      <c r="BN42" s="26">
        <f t="shared" si="1"/>
        <v>0</v>
      </c>
      <c r="BO42" s="26">
        <f t="shared" si="1"/>
        <v>0</v>
      </c>
      <c r="BP42" s="26">
        <f t="shared" si="1"/>
        <v>0</v>
      </c>
      <c r="BQ42" s="26">
        <f t="shared" si="1"/>
        <v>0</v>
      </c>
      <c r="BR42" s="26">
        <f t="shared" si="1"/>
        <v>0</v>
      </c>
    </row>
  </sheetData>
  <mergeCells count="277">
    <mergeCell ref="A1:U1"/>
    <mergeCell ref="A2:BS2"/>
    <mergeCell ref="A3:BS3"/>
    <mergeCell ref="E4:N4"/>
    <mergeCell ref="E5:N5"/>
    <mergeCell ref="E6:N6"/>
    <mergeCell ref="E7:AY7"/>
    <mergeCell ref="D8:U8"/>
    <mergeCell ref="A9:A10"/>
    <mergeCell ref="B9:B10"/>
    <mergeCell ref="C9:C10"/>
    <mergeCell ref="D9:L9"/>
    <mergeCell ref="M9:M10"/>
    <mergeCell ref="N9:Y9"/>
    <mergeCell ref="Z9:AF9"/>
    <mergeCell ref="AG9:AH9"/>
    <mergeCell ref="BJ9:BP9"/>
    <mergeCell ref="BQ9:BR9"/>
    <mergeCell ref="BS9:BS10"/>
    <mergeCell ref="AR9:AX9"/>
    <mergeCell ref="AY9:AZ9"/>
    <mergeCell ref="BA9:BG9"/>
    <mergeCell ref="BH9:BI9"/>
    <mergeCell ref="AI9:AO9"/>
    <mergeCell ref="AP9:AQ9"/>
    <mergeCell ref="AA11:AA22"/>
    <mergeCell ref="AB11:AB22"/>
    <mergeCell ref="AC11:AC22"/>
    <mergeCell ref="AD11:AD22"/>
    <mergeCell ref="AE11:AE22"/>
    <mergeCell ref="AF11:AF22"/>
    <mergeCell ref="H11:H14"/>
    <mergeCell ref="I11:I14"/>
    <mergeCell ref="J11:J14"/>
    <mergeCell ref="K11:K14"/>
    <mergeCell ref="L11:L14"/>
    <mergeCell ref="Z11:Z22"/>
    <mergeCell ref="J15:J22"/>
    <mergeCell ref="K15:K22"/>
    <mergeCell ref="L15:L22"/>
    <mergeCell ref="AH11:AH22"/>
    <mergeCell ref="AI11:AI22"/>
    <mergeCell ref="AJ11:AJ22"/>
    <mergeCell ref="AK11:AK22"/>
    <mergeCell ref="AL11:AL22"/>
    <mergeCell ref="AM11:AM22"/>
    <mergeCell ref="AN11:AN22"/>
    <mergeCell ref="BS11:BS26"/>
    <mergeCell ref="C15:C22"/>
    <mergeCell ref="D15:D22"/>
    <mergeCell ref="E15:E22"/>
    <mergeCell ref="F15:F22"/>
    <mergeCell ref="G15:G22"/>
    <mergeCell ref="H15:H22"/>
    <mergeCell ref="I15:I22"/>
    <mergeCell ref="BK11:BK22"/>
    <mergeCell ref="BL11:BL22"/>
    <mergeCell ref="BM11:BM22"/>
    <mergeCell ref="BN11:BN22"/>
    <mergeCell ref="BO11:BO22"/>
    <mergeCell ref="BP11:BP22"/>
    <mergeCell ref="BE11:BE22"/>
    <mergeCell ref="BF11:BF22"/>
    <mergeCell ref="BG11:BG22"/>
    <mergeCell ref="AO11:AO22"/>
    <mergeCell ref="AP11:AP22"/>
    <mergeCell ref="AQ11:AQ22"/>
    <mergeCell ref="AR11:AR22"/>
    <mergeCell ref="AG11:AG22"/>
    <mergeCell ref="AH23:AH31"/>
    <mergeCell ref="AI23:AI31"/>
    <mergeCell ref="A11:A22"/>
    <mergeCell ref="B11:B22"/>
    <mergeCell ref="C11:C14"/>
    <mergeCell ref="D11:D14"/>
    <mergeCell ref="E11:E14"/>
    <mergeCell ref="F11:F14"/>
    <mergeCell ref="G11:G14"/>
    <mergeCell ref="A23:A31"/>
    <mergeCell ref="B23:B26"/>
    <mergeCell ref="C23:C26"/>
    <mergeCell ref="D23:D26"/>
    <mergeCell ref="E23:E26"/>
    <mergeCell ref="F23:F26"/>
    <mergeCell ref="BQ11:BQ22"/>
    <mergeCell ref="BR11:BR22"/>
    <mergeCell ref="BC11:BC22"/>
    <mergeCell ref="BD11:BD22"/>
    <mergeCell ref="AS11:AS22"/>
    <mergeCell ref="AT11:AT22"/>
    <mergeCell ref="AU11:AU22"/>
    <mergeCell ref="AV11:AV22"/>
    <mergeCell ref="AW11:AW22"/>
    <mergeCell ref="AX11:AX22"/>
    <mergeCell ref="BH11:BH22"/>
    <mergeCell ref="BI11:BI22"/>
    <mergeCell ref="BJ11:BJ22"/>
    <mergeCell ref="AY11:AY22"/>
    <mergeCell ref="AZ11:AZ22"/>
    <mergeCell ref="BA11:BA22"/>
    <mergeCell ref="BB11:BB22"/>
    <mergeCell ref="AK23:AK31"/>
    <mergeCell ref="Z23:Z31"/>
    <mergeCell ref="AA23:AA31"/>
    <mergeCell ref="AB23:AB31"/>
    <mergeCell ref="AC23:AC31"/>
    <mergeCell ref="AD23:AD31"/>
    <mergeCell ref="AE23:AE31"/>
    <mergeCell ref="AR23:AR31"/>
    <mergeCell ref="AS23:AS31"/>
    <mergeCell ref="AJ23:AJ31"/>
    <mergeCell ref="AT23:AT31"/>
    <mergeCell ref="AU23:AU31"/>
    <mergeCell ref="AV23:AV31"/>
    <mergeCell ref="AW23:AW31"/>
    <mergeCell ref="AL23:AL31"/>
    <mergeCell ref="AM23:AM31"/>
    <mergeCell ref="AN23:AN31"/>
    <mergeCell ref="AO23:AO31"/>
    <mergeCell ref="AP23:AP31"/>
    <mergeCell ref="AQ23:AQ31"/>
    <mergeCell ref="BE23:BE31"/>
    <mergeCell ref="BF23:BF31"/>
    <mergeCell ref="BG23:BG31"/>
    <mergeCell ref="BH23:BH31"/>
    <mergeCell ref="BI23:BI31"/>
    <mergeCell ref="AX23:AX31"/>
    <mergeCell ref="AY23:AY31"/>
    <mergeCell ref="AZ23:AZ31"/>
    <mergeCell ref="BA23:BA31"/>
    <mergeCell ref="BB23:BB31"/>
    <mergeCell ref="BC23:BC31"/>
    <mergeCell ref="BS27:BS31"/>
    <mergeCell ref="A32:A35"/>
    <mergeCell ref="B32:B35"/>
    <mergeCell ref="C32:C35"/>
    <mergeCell ref="D32:D35"/>
    <mergeCell ref="E32:E35"/>
    <mergeCell ref="BP23:BP31"/>
    <mergeCell ref="BQ23:BQ31"/>
    <mergeCell ref="BR23:BR31"/>
    <mergeCell ref="B27:B31"/>
    <mergeCell ref="C27:C31"/>
    <mergeCell ref="D27:D31"/>
    <mergeCell ref="E27:E31"/>
    <mergeCell ref="F27:F31"/>
    <mergeCell ref="G27:G31"/>
    <mergeCell ref="H27:H31"/>
    <mergeCell ref="BJ23:BJ31"/>
    <mergeCell ref="BK23:BK31"/>
    <mergeCell ref="BL23:BL31"/>
    <mergeCell ref="BM23:BM31"/>
    <mergeCell ref="BN23:BN31"/>
    <mergeCell ref="BO23:BO31"/>
    <mergeCell ref="BD23:BD31"/>
    <mergeCell ref="F32:F35"/>
    <mergeCell ref="G32:G35"/>
    <mergeCell ref="H32:H35"/>
    <mergeCell ref="I32:I35"/>
    <mergeCell ref="J32:J35"/>
    <mergeCell ref="K32:K35"/>
    <mergeCell ref="I27:I31"/>
    <mergeCell ref="J27:J31"/>
    <mergeCell ref="K27:K31"/>
    <mergeCell ref="AG32:AG35"/>
    <mergeCell ref="AF23:AF31"/>
    <mergeCell ref="AG23:AG31"/>
    <mergeCell ref="G23:G26"/>
    <mergeCell ref="H23:H26"/>
    <mergeCell ref="I23:I26"/>
    <mergeCell ref="J23:J26"/>
    <mergeCell ref="K23:K26"/>
    <mergeCell ref="L23:L26"/>
    <mergeCell ref="L27:L31"/>
    <mergeCell ref="AH32:AH35"/>
    <mergeCell ref="AI32:AI35"/>
    <mergeCell ref="AJ32:AJ35"/>
    <mergeCell ref="L32:L35"/>
    <mergeCell ref="Z32:Z35"/>
    <mergeCell ref="AA32:AA35"/>
    <mergeCell ref="AB32:AB35"/>
    <mergeCell ref="AC32:AC35"/>
    <mergeCell ref="AD32:AD35"/>
    <mergeCell ref="BR32:BR35"/>
    <mergeCell ref="BS32:BS38"/>
    <mergeCell ref="A36:A38"/>
    <mergeCell ref="B36:B38"/>
    <mergeCell ref="C36:C38"/>
    <mergeCell ref="D36:D38"/>
    <mergeCell ref="E36:E38"/>
    <mergeCell ref="BI32:BI35"/>
    <mergeCell ref="BJ32:BJ35"/>
    <mergeCell ref="BK32:BK35"/>
    <mergeCell ref="BL32:BL35"/>
    <mergeCell ref="BM32:BM35"/>
    <mergeCell ref="BN32:BN35"/>
    <mergeCell ref="BC32:BC35"/>
    <mergeCell ref="BD32:BD35"/>
    <mergeCell ref="BE32:BE35"/>
    <mergeCell ref="BF32:BF35"/>
    <mergeCell ref="BG32:BG35"/>
    <mergeCell ref="BH32:BH35"/>
    <mergeCell ref="AW32:AW35"/>
    <mergeCell ref="AX32:AX35"/>
    <mergeCell ref="AY32:AY35"/>
    <mergeCell ref="AZ32:AZ35"/>
    <mergeCell ref="BA32:BA35"/>
    <mergeCell ref="F36:F38"/>
    <mergeCell ref="G36:G38"/>
    <mergeCell ref="H36:H38"/>
    <mergeCell ref="I36:I38"/>
    <mergeCell ref="J36:J38"/>
    <mergeCell ref="K36:K38"/>
    <mergeCell ref="BO32:BO35"/>
    <mergeCell ref="BP32:BP35"/>
    <mergeCell ref="BQ32:BQ35"/>
    <mergeCell ref="BB32:BB35"/>
    <mergeCell ref="AQ32:AQ35"/>
    <mergeCell ref="AR32:AR35"/>
    <mergeCell ref="AS32:AS35"/>
    <mergeCell ref="AT32:AT35"/>
    <mergeCell ref="AU32:AU35"/>
    <mergeCell ref="AV32:AV35"/>
    <mergeCell ref="AK32:AK35"/>
    <mergeCell ref="AL32:AL35"/>
    <mergeCell ref="AM32:AM35"/>
    <mergeCell ref="AN32:AN35"/>
    <mergeCell ref="AO32:AO35"/>
    <mergeCell ref="AP32:AP35"/>
    <mergeCell ref="AE32:AE35"/>
    <mergeCell ref="AF32:AF35"/>
    <mergeCell ref="AE36:AE38"/>
    <mergeCell ref="AF36:AF38"/>
    <mergeCell ref="AG36:AG38"/>
    <mergeCell ref="AH36:AH38"/>
    <mergeCell ref="AI36:AI38"/>
    <mergeCell ref="AJ36:AJ38"/>
    <mergeCell ref="L36:L38"/>
    <mergeCell ref="Z36:Z38"/>
    <mergeCell ref="AA36:AA38"/>
    <mergeCell ref="AB36:AB38"/>
    <mergeCell ref="AC36:AC38"/>
    <mergeCell ref="AD36:AD38"/>
    <mergeCell ref="AQ36:AQ38"/>
    <mergeCell ref="AR36:AR38"/>
    <mergeCell ref="AS36:AS38"/>
    <mergeCell ref="AT36:AT38"/>
    <mergeCell ref="AU36:AU38"/>
    <mergeCell ref="AV36:AV38"/>
    <mergeCell ref="AK36:AK38"/>
    <mergeCell ref="AL36:AL38"/>
    <mergeCell ref="AM36:AM38"/>
    <mergeCell ref="AN36:AN38"/>
    <mergeCell ref="AO36:AO38"/>
    <mergeCell ref="AP36:AP38"/>
    <mergeCell ref="BC36:BC38"/>
    <mergeCell ref="BD36:BD38"/>
    <mergeCell ref="BE36:BE38"/>
    <mergeCell ref="BF36:BF38"/>
    <mergeCell ref="BG36:BG38"/>
    <mergeCell ref="BH36:BH38"/>
    <mergeCell ref="AW36:AW38"/>
    <mergeCell ref="AX36:AX38"/>
    <mergeCell ref="AY36:AY38"/>
    <mergeCell ref="AZ36:AZ38"/>
    <mergeCell ref="BA36:BA38"/>
    <mergeCell ref="BB36:BB38"/>
    <mergeCell ref="BO36:BO38"/>
    <mergeCell ref="BP36:BP38"/>
    <mergeCell ref="BQ36:BQ38"/>
    <mergeCell ref="BR36:BR38"/>
    <mergeCell ref="BI36:BI38"/>
    <mergeCell ref="BJ36:BJ38"/>
    <mergeCell ref="BK36:BK38"/>
    <mergeCell ref="BL36:BL38"/>
    <mergeCell ref="BM36:BM38"/>
    <mergeCell ref="BN36:BN3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34"/>
  <sheetViews>
    <sheetView topLeftCell="J16" workbookViewId="0">
      <selection activeCell="O18" sqref="O18"/>
    </sheetView>
  </sheetViews>
  <sheetFormatPr baseColWidth="10" defaultRowHeight="15" x14ac:dyDescent="0.25"/>
  <cols>
    <col min="1" max="1" width="11.42578125" style="1"/>
    <col min="2" max="2" width="24.5703125" style="1" customWidth="1"/>
    <col min="3" max="3" width="4.5703125" style="1" customWidth="1"/>
    <col min="4" max="4" width="23.7109375" style="7" customWidth="1"/>
    <col min="5" max="5" width="21.7109375" style="7" customWidth="1"/>
    <col min="6" max="12" width="11.42578125" style="1"/>
    <col min="13" max="13" width="4.42578125" style="1" customWidth="1"/>
    <col min="14" max="14" width="27.7109375" style="7" customWidth="1"/>
    <col min="15" max="15" width="26.85546875" style="7" customWidth="1"/>
    <col min="16" max="16" width="4.28515625" style="7" customWidth="1"/>
    <col min="17" max="18" width="11.42578125" style="1"/>
    <col min="19" max="19" width="4.85546875" style="8" customWidth="1"/>
    <col min="20" max="16384" width="11.42578125" style="1"/>
  </cols>
  <sheetData>
    <row r="2" spans="1:71" ht="15.75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</row>
    <row r="3" spans="1:71" ht="15.75" x14ac:dyDescent="0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</row>
    <row r="4" spans="1:71" x14ac:dyDescent="0.2">
      <c r="A4" s="2"/>
      <c r="B4" s="3"/>
      <c r="C4" s="147" t="s">
        <v>0</v>
      </c>
      <c r="D4" s="147"/>
      <c r="E4" s="106" t="s">
        <v>1</v>
      </c>
      <c r="F4" s="106"/>
      <c r="G4" s="106"/>
      <c r="H4" s="106"/>
      <c r="I4" s="106"/>
      <c r="J4" s="106"/>
      <c r="K4" s="106"/>
      <c r="L4" s="106"/>
      <c r="M4" s="106"/>
      <c r="N4" s="106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71" x14ac:dyDescent="0.2">
      <c r="A5" s="2"/>
      <c r="B5" s="3"/>
      <c r="C5" s="6" t="s">
        <v>2</v>
      </c>
      <c r="D5" s="6" t="s">
        <v>2</v>
      </c>
      <c r="E5" s="107" t="s">
        <v>3</v>
      </c>
      <c r="F5" s="107"/>
      <c r="G5" s="107"/>
      <c r="H5" s="107"/>
      <c r="I5" s="107"/>
      <c r="J5" s="107"/>
      <c r="K5" s="107"/>
      <c r="L5" s="107"/>
      <c r="M5" s="107"/>
      <c r="N5" s="107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71" x14ac:dyDescent="0.2">
      <c r="A6" s="2"/>
      <c r="B6" s="3"/>
      <c r="C6" s="107" t="s">
        <v>4</v>
      </c>
      <c r="D6" s="107"/>
      <c r="E6" s="107" t="s">
        <v>5</v>
      </c>
      <c r="F6" s="107"/>
      <c r="G6" s="107"/>
      <c r="H6" s="107"/>
      <c r="I6" s="107"/>
      <c r="J6" s="107"/>
      <c r="K6" s="107"/>
      <c r="L6" s="107"/>
      <c r="M6" s="107"/>
      <c r="N6" s="107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71" x14ac:dyDescent="0.2">
      <c r="A7" s="2"/>
      <c r="B7" s="3"/>
      <c r="C7" s="148" t="s">
        <v>6</v>
      </c>
      <c r="D7" s="148"/>
      <c r="E7" s="107" t="s">
        <v>7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</row>
    <row r="9" spans="1:71" x14ac:dyDescent="0.25">
      <c r="A9" s="141" t="s">
        <v>8</v>
      </c>
      <c r="B9" s="142" t="s">
        <v>9</v>
      </c>
      <c r="C9" s="141" t="s">
        <v>10</v>
      </c>
      <c r="D9" s="144" t="s">
        <v>11</v>
      </c>
      <c r="E9" s="145"/>
      <c r="F9" s="145"/>
      <c r="G9" s="145"/>
      <c r="H9" s="145"/>
      <c r="I9" s="145"/>
      <c r="J9" s="145"/>
      <c r="K9" s="145"/>
      <c r="L9" s="145"/>
      <c r="M9" s="114" t="s">
        <v>12</v>
      </c>
      <c r="N9" s="146" t="s">
        <v>13</v>
      </c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16" t="s">
        <v>279</v>
      </c>
      <c r="AA9" s="116"/>
      <c r="AB9" s="116"/>
      <c r="AC9" s="116"/>
      <c r="AD9" s="116"/>
      <c r="AE9" s="116"/>
      <c r="AF9" s="116"/>
      <c r="AG9" s="99" t="s">
        <v>14</v>
      </c>
      <c r="AH9" s="100"/>
      <c r="AI9" s="116" t="s">
        <v>280</v>
      </c>
      <c r="AJ9" s="116"/>
      <c r="AK9" s="116"/>
      <c r="AL9" s="116"/>
      <c r="AM9" s="116"/>
      <c r="AN9" s="116"/>
      <c r="AO9" s="116"/>
      <c r="AP9" s="99" t="s">
        <v>15</v>
      </c>
      <c r="AQ9" s="100"/>
      <c r="AR9" s="116" t="s">
        <v>281</v>
      </c>
      <c r="AS9" s="116"/>
      <c r="AT9" s="116"/>
      <c r="AU9" s="116"/>
      <c r="AV9" s="116"/>
      <c r="AW9" s="116"/>
      <c r="AX9" s="116"/>
      <c r="AY9" s="99" t="s">
        <v>16</v>
      </c>
      <c r="AZ9" s="100"/>
      <c r="BA9" s="116" t="s">
        <v>282</v>
      </c>
      <c r="BB9" s="116"/>
      <c r="BC9" s="116"/>
      <c r="BD9" s="116"/>
      <c r="BE9" s="116"/>
      <c r="BF9" s="116"/>
      <c r="BG9" s="116"/>
      <c r="BH9" s="99" t="s">
        <v>17</v>
      </c>
      <c r="BI9" s="100"/>
      <c r="BJ9" s="116" t="s">
        <v>283</v>
      </c>
      <c r="BK9" s="116"/>
      <c r="BL9" s="116"/>
      <c r="BM9" s="116"/>
      <c r="BN9" s="116"/>
      <c r="BO9" s="116"/>
      <c r="BP9" s="116"/>
      <c r="BQ9" s="99" t="s">
        <v>18</v>
      </c>
      <c r="BR9" s="100"/>
      <c r="BS9" s="139" t="s">
        <v>19</v>
      </c>
    </row>
    <row r="10" spans="1:71" ht="72" customHeight="1" x14ac:dyDescent="0.25">
      <c r="A10" s="141"/>
      <c r="B10" s="143"/>
      <c r="C10" s="141"/>
      <c r="D10" s="9" t="s">
        <v>20</v>
      </c>
      <c r="E10" s="9" t="s">
        <v>21</v>
      </c>
      <c r="F10" s="10" t="s">
        <v>22</v>
      </c>
      <c r="G10" s="10" t="s">
        <v>23</v>
      </c>
      <c r="H10" s="11" t="s">
        <v>24</v>
      </c>
      <c r="I10" s="11" t="s">
        <v>25</v>
      </c>
      <c r="J10" s="11" t="s">
        <v>26</v>
      </c>
      <c r="K10" s="11" t="s">
        <v>27</v>
      </c>
      <c r="L10" s="11" t="s">
        <v>28</v>
      </c>
      <c r="M10" s="115"/>
      <c r="N10" s="9" t="s">
        <v>29</v>
      </c>
      <c r="O10" s="9" t="s">
        <v>21</v>
      </c>
      <c r="P10" s="11" t="s">
        <v>286</v>
      </c>
      <c r="Q10" s="11" t="s">
        <v>24</v>
      </c>
      <c r="R10" s="11" t="s">
        <v>30</v>
      </c>
      <c r="S10" s="63" t="s">
        <v>31</v>
      </c>
      <c r="T10" s="11" t="s">
        <v>32</v>
      </c>
      <c r="U10" s="11" t="s">
        <v>33</v>
      </c>
      <c r="V10" s="11" t="s">
        <v>25</v>
      </c>
      <c r="W10" s="11" t="s">
        <v>34</v>
      </c>
      <c r="X10" s="11" t="s">
        <v>35</v>
      </c>
      <c r="Y10" s="11" t="s">
        <v>28</v>
      </c>
      <c r="Z10" s="12" t="s">
        <v>36</v>
      </c>
      <c r="AA10" s="12" t="s">
        <v>37</v>
      </c>
      <c r="AB10" s="12" t="s">
        <v>38</v>
      </c>
      <c r="AC10" s="12" t="s">
        <v>39</v>
      </c>
      <c r="AD10" s="12" t="s">
        <v>40</v>
      </c>
      <c r="AE10" s="12" t="s">
        <v>41</v>
      </c>
      <c r="AF10" s="12" t="s">
        <v>42</v>
      </c>
      <c r="AG10" s="13" t="s">
        <v>43</v>
      </c>
      <c r="AH10" s="13" t="s">
        <v>44</v>
      </c>
      <c r="AI10" s="12" t="s">
        <v>45</v>
      </c>
      <c r="AJ10" s="12" t="s">
        <v>37</v>
      </c>
      <c r="AK10" s="12" t="s">
        <v>38</v>
      </c>
      <c r="AL10" s="12" t="s">
        <v>39</v>
      </c>
      <c r="AM10" s="12" t="s">
        <v>40</v>
      </c>
      <c r="AN10" s="12" t="s">
        <v>41</v>
      </c>
      <c r="AO10" s="12" t="s">
        <v>42</v>
      </c>
      <c r="AP10" s="13" t="s">
        <v>43</v>
      </c>
      <c r="AQ10" s="13" t="s">
        <v>44</v>
      </c>
      <c r="AR10" s="12" t="s">
        <v>46</v>
      </c>
      <c r="AS10" s="12" t="s">
        <v>37</v>
      </c>
      <c r="AT10" s="12" t="s">
        <v>38</v>
      </c>
      <c r="AU10" s="12" t="s">
        <v>39</v>
      </c>
      <c r="AV10" s="12" t="s">
        <v>40</v>
      </c>
      <c r="AW10" s="12" t="s">
        <v>41</v>
      </c>
      <c r="AX10" s="12" t="s">
        <v>42</v>
      </c>
      <c r="AY10" s="13" t="s">
        <v>43</v>
      </c>
      <c r="AZ10" s="13" t="s">
        <v>44</v>
      </c>
      <c r="BA10" s="12" t="s">
        <v>47</v>
      </c>
      <c r="BB10" s="12" t="s">
        <v>37</v>
      </c>
      <c r="BC10" s="12" t="s">
        <v>38</v>
      </c>
      <c r="BD10" s="12" t="s">
        <v>39</v>
      </c>
      <c r="BE10" s="12" t="s">
        <v>40</v>
      </c>
      <c r="BF10" s="12" t="s">
        <v>41</v>
      </c>
      <c r="BG10" s="12" t="s">
        <v>42</v>
      </c>
      <c r="BH10" s="13" t="s">
        <v>43</v>
      </c>
      <c r="BI10" s="13" t="s">
        <v>44</v>
      </c>
      <c r="BJ10" s="12" t="s">
        <v>48</v>
      </c>
      <c r="BK10" s="12" t="s">
        <v>37</v>
      </c>
      <c r="BL10" s="12" t="s">
        <v>38</v>
      </c>
      <c r="BM10" s="12" t="s">
        <v>39</v>
      </c>
      <c r="BN10" s="12" t="s">
        <v>40</v>
      </c>
      <c r="BO10" s="12" t="s">
        <v>41</v>
      </c>
      <c r="BP10" s="12" t="s">
        <v>42</v>
      </c>
      <c r="BQ10" s="13" t="s">
        <v>43</v>
      </c>
      <c r="BR10" s="13" t="s">
        <v>44</v>
      </c>
      <c r="BS10" s="139"/>
    </row>
    <row r="11" spans="1:71" ht="38.25" customHeight="1" x14ac:dyDescent="0.25">
      <c r="A11" s="140" t="s">
        <v>49</v>
      </c>
      <c r="B11" s="121" t="s">
        <v>50</v>
      </c>
      <c r="C11" s="124">
        <v>136</v>
      </c>
      <c r="D11" s="121" t="s">
        <v>51</v>
      </c>
      <c r="E11" s="121" t="s">
        <v>52</v>
      </c>
      <c r="F11" s="118">
        <v>21</v>
      </c>
      <c r="G11" s="118" t="s">
        <v>53</v>
      </c>
      <c r="H11" s="118" t="s">
        <v>54</v>
      </c>
      <c r="I11" s="118" t="s">
        <v>55</v>
      </c>
      <c r="J11" s="118" t="s">
        <v>56</v>
      </c>
      <c r="K11" s="118" t="s">
        <v>57</v>
      </c>
      <c r="L11" s="118" t="s">
        <v>58</v>
      </c>
      <c r="M11" s="14">
        <v>456</v>
      </c>
      <c r="N11" s="15" t="s">
        <v>59</v>
      </c>
      <c r="O11" s="16" t="s">
        <v>60</v>
      </c>
      <c r="P11" s="62" t="s">
        <v>285</v>
      </c>
      <c r="Q11" s="17" t="s">
        <v>54</v>
      </c>
      <c r="R11" s="17">
        <v>11</v>
      </c>
      <c r="S11" s="64">
        <v>0.35</v>
      </c>
      <c r="T11" s="18">
        <v>13</v>
      </c>
      <c r="U11" s="18" t="s">
        <v>61</v>
      </c>
      <c r="V11" s="17" t="s">
        <v>62</v>
      </c>
      <c r="W11" s="18" t="s">
        <v>61</v>
      </c>
      <c r="X11" s="18" t="s">
        <v>63</v>
      </c>
      <c r="Y11" s="18" t="s">
        <v>63</v>
      </c>
      <c r="Z11" s="136">
        <v>5939990</v>
      </c>
      <c r="AA11" s="136">
        <v>4939990</v>
      </c>
      <c r="AB11" s="136"/>
      <c r="AC11" s="136">
        <v>1000000</v>
      </c>
      <c r="AD11" s="136"/>
      <c r="AE11" s="136"/>
      <c r="AF11" s="136"/>
      <c r="AG11" s="127">
        <v>1600000</v>
      </c>
      <c r="AH11" s="130" t="s">
        <v>64</v>
      </c>
      <c r="AI11" s="136">
        <v>1386530</v>
      </c>
      <c r="AJ11" s="136">
        <v>1136530</v>
      </c>
      <c r="AK11" s="136"/>
      <c r="AL11" s="136">
        <v>250000</v>
      </c>
      <c r="AM11" s="136"/>
      <c r="AN11" s="136"/>
      <c r="AO11" s="136"/>
      <c r="AP11" s="127">
        <v>500000</v>
      </c>
      <c r="AQ11" s="130" t="s">
        <v>64</v>
      </c>
      <c r="AR11" s="136">
        <v>1440702</v>
      </c>
      <c r="AS11" s="136">
        <v>1190702</v>
      </c>
      <c r="AT11" s="136"/>
      <c r="AU11" s="136">
        <v>250000</v>
      </c>
      <c r="AV11" s="136"/>
      <c r="AW11" s="136"/>
      <c r="AX11" s="136"/>
      <c r="AY11" s="127">
        <v>530000</v>
      </c>
      <c r="AZ11" s="130" t="s">
        <v>64</v>
      </c>
      <c r="BA11" s="136">
        <v>1501128</v>
      </c>
      <c r="BB11" s="136">
        <v>1251128</v>
      </c>
      <c r="BC11" s="136"/>
      <c r="BD11" s="136">
        <v>250000</v>
      </c>
      <c r="BE11" s="136"/>
      <c r="BF11" s="136"/>
      <c r="BG11" s="136"/>
      <c r="BH11" s="127"/>
      <c r="BI11" s="127"/>
      <c r="BJ11" s="136">
        <v>1611629</v>
      </c>
      <c r="BK11" s="136">
        <v>1361629</v>
      </c>
      <c r="BL11" s="136"/>
      <c r="BM11" s="136">
        <v>250000</v>
      </c>
      <c r="BN11" s="136"/>
      <c r="BO11" s="136"/>
      <c r="BP11" s="136"/>
      <c r="BQ11" s="127">
        <v>570000</v>
      </c>
      <c r="BR11" s="130" t="s">
        <v>64</v>
      </c>
      <c r="BS11" s="133" t="s">
        <v>65</v>
      </c>
    </row>
    <row r="12" spans="1:71" ht="28.5" customHeight="1" x14ac:dyDescent="0.25">
      <c r="A12" s="140"/>
      <c r="B12" s="122"/>
      <c r="C12" s="125"/>
      <c r="D12" s="122"/>
      <c r="E12" s="122"/>
      <c r="F12" s="119"/>
      <c r="G12" s="119"/>
      <c r="H12" s="119"/>
      <c r="I12" s="119"/>
      <c r="J12" s="119"/>
      <c r="K12" s="119"/>
      <c r="L12" s="119"/>
      <c r="M12" s="14">
        <v>457</v>
      </c>
      <c r="N12" s="15" t="s">
        <v>278</v>
      </c>
      <c r="O12" s="16" t="s">
        <v>66</v>
      </c>
      <c r="P12" s="62" t="s">
        <v>285</v>
      </c>
      <c r="Q12" s="17" t="s">
        <v>54</v>
      </c>
      <c r="R12" s="17">
        <v>11</v>
      </c>
      <c r="S12" s="64">
        <v>0.15</v>
      </c>
      <c r="T12" s="18">
        <v>1</v>
      </c>
      <c r="U12" s="18" t="s">
        <v>67</v>
      </c>
      <c r="V12" s="17" t="s">
        <v>68</v>
      </c>
      <c r="W12" s="17" t="s">
        <v>68</v>
      </c>
      <c r="X12" s="18" t="s">
        <v>67</v>
      </c>
      <c r="Y12" s="18" t="s">
        <v>69</v>
      </c>
      <c r="Z12" s="137"/>
      <c r="AA12" s="137"/>
      <c r="AB12" s="137"/>
      <c r="AC12" s="137"/>
      <c r="AD12" s="137"/>
      <c r="AE12" s="137"/>
      <c r="AF12" s="137"/>
      <c r="AG12" s="128"/>
      <c r="AH12" s="131"/>
      <c r="AI12" s="137"/>
      <c r="AJ12" s="137"/>
      <c r="AK12" s="137"/>
      <c r="AL12" s="137"/>
      <c r="AM12" s="137"/>
      <c r="AN12" s="137"/>
      <c r="AO12" s="137"/>
      <c r="AP12" s="128"/>
      <c r="AQ12" s="131"/>
      <c r="AR12" s="137"/>
      <c r="AS12" s="137"/>
      <c r="AT12" s="137"/>
      <c r="AU12" s="137"/>
      <c r="AV12" s="137"/>
      <c r="AW12" s="137"/>
      <c r="AX12" s="137"/>
      <c r="AY12" s="128"/>
      <c r="AZ12" s="131"/>
      <c r="BA12" s="137"/>
      <c r="BB12" s="137"/>
      <c r="BC12" s="137"/>
      <c r="BD12" s="137"/>
      <c r="BE12" s="137"/>
      <c r="BF12" s="137"/>
      <c r="BG12" s="137"/>
      <c r="BH12" s="128"/>
      <c r="BI12" s="128"/>
      <c r="BJ12" s="137"/>
      <c r="BK12" s="137"/>
      <c r="BL12" s="137"/>
      <c r="BM12" s="137"/>
      <c r="BN12" s="137"/>
      <c r="BO12" s="137"/>
      <c r="BP12" s="137"/>
      <c r="BQ12" s="128"/>
      <c r="BR12" s="131"/>
      <c r="BS12" s="134"/>
    </row>
    <row r="13" spans="1:71" ht="24.75" customHeight="1" x14ac:dyDescent="0.25">
      <c r="A13" s="140"/>
      <c r="B13" s="122"/>
      <c r="C13" s="125"/>
      <c r="D13" s="122"/>
      <c r="E13" s="122"/>
      <c r="F13" s="119"/>
      <c r="G13" s="119"/>
      <c r="H13" s="119"/>
      <c r="I13" s="119"/>
      <c r="J13" s="119"/>
      <c r="K13" s="119"/>
      <c r="L13" s="119"/>
      <c r="M13" s="14">
        <v>458</v>
      </c>
      <c r="N13" s="15" t="s">
        <v>70</v>
      </c>
      <c r="O13" s="16" t="s">
        <v>71</v>
      </c>
      <c r="P13" s="62" t="s">
        <v>285</v>
      </c>
      <c r="Q13" s="17" t="s">
        <v>54</v>
      </c>
      <c r="R13" s="17">
        <v>11</v>
      </c>
      <c r="S13" s="64">
        <v>0.15</v>
      </c>
      <c r="T13" s="18">
        <v>2</v>
      </c>
      <c r="U13" s="18" t="s">
        <v>72</v>
      </c>
      <c r="V13" s="17" t="s">
        <v>69</v>
      </c>
      <c r="W13" s="18" t="s">
        <v>72</v>
      </c>
      <c r="X13" s="17" t="s">
        <v>73</v>
      </c>
      <c r="Y13" s="17" t="s">
        <v>73</v>
      </c>
      <c r="Z13" s="137"/>
      <c r="AA13" s="137"/>
      <c r="AB13" s="137"/>
      <c r="AC13" s="137"/>
      <c r="AD13" s="137"/>
      <c r="AE13" s="137"/>
      <c r="AF13" s="137"/>
      <c r="AG13" s="128"/>
      <c r="AH13" s="131"/>
      <c r="AI13" s="137"/>
      <c r="AJ13" s="137"/>
      <c r="AK13" s="137"/>
      <c r="AL13" s="137"/>
      <c r="AM13" s="137"/>
      <c r="AN13" s="137"/>
      <c r="AO13" s="137"/>
      <c r="AP13" s="128"/>
      <c r="AQ13" s="131"/>
      <c r="AR13" s="137"/>
      <c r="AS13" s="137"/>
      <c r="AT13" s="137"/>
      <c r="AU13" s="137"/>
      <c r="AV13" s="137"/>
      <c r="AW13" s="137"/>
      <c r="AX13" s="137"/>
      <c r="AY13" s="128"/>
      <c r="AZ13" s="131"/>
      <c r="BA13" s="137"/>
      <c r="BB13" s="137"/>
      <c r="BC13" s="137"/>
      <c r="BD13" s="137"/>
      <c r="BE13" s="137"/>
      <c r="BF13" s="137"/>
      <c r="BG13" s="137"/>
      <c r="BH13" s="128"/>
      <c r="BI13" s="128"/>
      <c r="BJ13" s="137"/>
      <c r="BK13" s="137"/>
      <c r="BL13" s="137"/>
      <c r="BM13" s="137"/>
      <c r="BN13" s="137"/>
      <c r="BO13" s="137"/>
      <c r="BP13" s="137"/>
      <c r="BQ13" s="128"/>
      <c r="BR13" s="131"/>
      <c r="BS13" s="134"/>
    </row>
    <row r="14" spans="1:71" ht="32.25" customHeight="1" x14ac:dyDescent="0.25">
      <c r="A14" s="140"/>
      <c r="B14" s="122"/>
      <c r="C14" s="125"/>
      <c r="D14" s="122"/>
      <c r="E14" s="122"/>
      <c r="F14" s="119"/>
      <c r="G14" s="119"/>
      <c r="H14" s="119"/>
      <c r="I14" s="119"/>
      <c r="J14" s="119"/>
      <c r="K14" s="119"/>
      <c r="L14" s="119"/>
      <c r="M14" s="37">
        <v>459</v>
      </c>
      <c r="N14" s="15" t="s">
        <v>74</v>
      </c>
      <c r="O14" s="16" t="s">
        <v>75</v>
      </c>
      <c r="P14" s="62" t="s">
        <v>285</v>
      </c>
      <c r="Q14" s="17" t="s">
        <v>54</v>
      </c>
      <c r="R14" s="17">
        <v>11</v>
      </c>
      <c r="S14" s="64">
        <v>0.05</v>
      </c>
      <c r="T14" s="18">
        <v>5</v>
      </c>
      <c r="U14" s="18" t="s">
        <v>76</v>
      </c>
      <c r="V14" s="17" t="s">
        <v>77</v>
      </c>
      <c r="W14" s="17" t="s">
        <v>78</v>
      </c>
      <c r="X14" s="17" t="s">
        <v>79</v>
      </c>
      <c r="Y14" s="17" t="s">
        <v>80</v>
      </c>
      <c r="Z14" s="137"/>
      <c r="AA14" s="137"/>
      <c r="AB14" s="137"/>
      <c r="AC14" s="137"/>
      <c r="AD14" s="137"/>
      <c r="AE14" s="137"/>
      <c r="AF14" s="137"/>
      <c r="AG14" s="128"/>
      <c r="AH14" s="131"/>
      <c r="AI14" s="137"/>
      <c r="AJ14" s="137"/>
      <c r="AK14" s="137"/>
      <c r="AL14" s="137"/>
      <c r="AM14" s="137"/>
      <c r="AN14" s="137"/>
      <c r="AO14" s="137"/>
      <c r="AP14" s="128"/>
      <c r="AQ14" s="131"/>
      <c r="AR14" s="137"/>
      <c r="AS14" s="137"/>
      <c r="AT14" s="137"/>
      <c r="AU14" s="137"/>
      <c r="AV14" s="137"/>
      <c r="AW14" s="137"/>
      <c r="AX14" s="137"/>
      <c r="AY14" s="128"/>
      <c r="AZ14" s="131"/>
      <c r="BA14" s="137"/>
      <c r="BB14" s="137"/>
      <c r="BC14" s="137"/>
      <c r="BD14" s="137"/>
      <c r="BE14" s="137"/>
      <c r="BF14" s="137"/>
      <c r="BG14" s="137"/>
      <c r="BH14" s="128"/>
      <c r="BI14" s="128"/>
      <c r="BJ14" s="137"/>
      <c r="BK14" s="137"/>
      <c r="BL14" s="137"/>
      <c r="BM14" s="137"/>
      <c r="BN14" s="137"/>
      <c r="BO14" s="137"/>
      <c r="BP14" s="137"/>
      <c r="BQ14" s="128"/>
      <c r="BR14" s="131"/>
      <c r="BS14" s="134"/>
    </row>
    <row r="15" spans="1:71" ht="36.75" customHeight="1" x14ac:dyDescent="0.25">
      <c r="A15" s="140"/>
      <c r="B15" s="122"/>
      <c r="C15" s="125"/>
      <c r="D15" s="122"/>
      <c r="E15" s="122"/>
      <c r="F15" s="119"/>
      <c r="G15" s="119"/>
      <c r="H15" s="119"/>
      <c r="I15" s="119"/>
      <c r="J15" s="119"/>
      <c r="K15" s="119"/>
      <c r="L15" s="119"/>
      <c r="M15" s="37">
        <v>460</v>
      </c>
      <c r="N15" s="15" t="s">
        <v>81</v>
      </c>
      <c r="O15" s="16" t="s">
        <v>82</v>
      </c>
      <c r="P15" s="62" t="s">
        <v>285</v>
      </c>
      <c r="Q15" s="17" t="s">
        <v>54</v>
      </c>
      <c r="R15" s="17">
        <v>11</v>
      </c>
      <c r="S15" s="64">
        <v>0.05</v>
      </c>
      <c r="T15" s="18">
        <v>0</v>
      </c>
      <c r="U15" s="18">
        <v>100</v>
      </c>
      <c r="V15" s="17">
        <v>0</v>
      </c>
      <c r="W15" s="17">
        <v>25</v>
      </c>
      <c r="X15" s="17">
        <v>75</v>
      </c>
      <c r="Y15" s="17">
        <v>100</v>
      </c>
      <c r="Z15" s="137"/>
      <c r="AA15" s="137"/>
      <c r="AB15" s="137"/>
      <c r="AC15" s="137"/>
      <c r="AD15" s="137"/>
      <c r="AE15" s="137"/>
      <c r="AF15" s="137"/>
      <c r="AG15" s="128"/>
      <c r="AH15" s="131"/>
      <c r="AI15" s="137"/>
      <c r="AJ15" s="137"/>
      <c r="AK15" s="137"/>
      <c r="AL15" s="137"/>
      <c r="AM15" s="137"/>
      <c r="AN15" s="137"/>
      <c r="AO15" s="137"/>
      <c r="AP15" s="128"/>
      <c r="AQ15" s="131"/>
      <c r="AR15" s="137"/>
      <c r="AS15" s="137"/>
      <c r="AT15" s="137"/>
      <c r="AU15" s="137"/>
      <c r="AV15" s="137"/>
      <c r="AW15" s="137"/>
      <c r="AX15" s="137"/>
      <c r="AY15" s="128"/>
      <c r="AZ15" s="131"/>
      <c r="BA15" s="137"/>
      <c r="BB15" s="137"/>
      <c r="BC15" s="137"/>
      <c r="BD15" s="137"/>
      <c r="BE15" s="137"/>
      <c r="BF15" s="137"/>
      <c r="BG15" s="137"/>
      <c r="BH15" s="128"/>
      <c r="BI15" s="128"/>
      <c r="BJ15" s="137"/>
      <c r="BK15" s="137"/>
      <c r="BL15" s="137"/>
      <c r="BM15" s="137"/>
      <c r="BN15" s="137"/>
      <c r="BO15" s="137"/>
      <c r="BP15" s="137"/>
      <c r="BQ15" s="128"/>
      <c r="BR15" s="131"/>
      <c r="BS15" s="134"/>
    </row>
    <row r="16" spans="1:71" ht="27" customHeight="1" x14ac:dyDescent="0.25">
      <c r="A16" s="140"/>
      <c r="B16" s="123"/>
      <c r="C16" s="126"/>
      <c r="D16" s="123"/>
      <c r="E16" s="123"/>
      <c r="F16" s="120"/>
      <c r="G16" s="120"/>
      <c r="H16" s="120"/>
      <c r="I16" s="120"/>
      <c r="J16" s="120"/>
      <c r="K16" s="120"/>
      <c r="L16" s="120"/>
      <c r="M16" s="37">
        <v>461</v>
      </c>
      <c r="N16" s="19" t="s">
        <v>83</v>
      </c>
      <c r="O16" s="16" t="s">
        <v>84</v>
      </c>
      <c r="P16" s="62" t="s">
        <v>285</v>
      </c>
      <c r="Q16" s="17" t="s">
        <v>85</v>
      </c>
      <c r="R16" s="17">
        <v>11</v>
      </c>
      <c r="S16" s="64">
        <v>0.05</v>
      </c>
      <c r="T16" s="18">
        <v>64</v>
      </c>
      <c r="U16" s="18">
        <v>64</v>
      </c>
      <c r="V16" s="17">
        <v>64</v>
      </c>
      <c r="W16" s="17">
        <v>64</v>
      </c>
      <c r="X16" s="17">
        <v>64</v>
      </c>
      <c r="Y16" s="17">
        <v>64</v>
      </c>
      <c r="Z16" s="137"/>
      <c r="AA16" s="137"/>
      <c r="AB16" s="137"/>
      <c r="AC16" s="137"/>
      <c r="AD16" s="137"/>
      <c r="AE16" s="137"/>
      <c r="AF16" s="137"/>
      <c r="AG16" s="128"/>
      <c r="AH16" s="131"/>
      <c r="AI16" s="137"/>
      <c r="AJ16" s="137"/>
      <c r="AK16" s="137"/>
      <c r="AL16" s="137"/>
      <c r="AM16" s="137"/>
      <c r="AN16" s="137"/>
      <c r="AO16" s="137"/>
      <c r="AP16" s="128"/>
      <c r="AQ16" s="131"/>
      <c r="AR16" s="137"/>
      <c r="AS16" s="137"/>
      <c r="AT16" s="137"/>
      <c r="AU16" s="137"/>
      <c r="AV16" s="137"/>
      <c r="AW16" s="137"/>
      <c r="AX16" s="137"/>
      <c r="AY16" s="128"/>
      <c r="AZ16" s="131"/>
      <c r="BA16" s="137"/>
      <c r="BB16" s="137"/>
      <c r="BC16" s="137"/>
      <c r="BD16" s="137"/>
      <c r="BE16" s="137"/>
      <c r="BF16" s="137"/>
      <c r="BG16" s="137"/>
      <c r="BH16" s="128"/>
      <c r="BI16" s="128"/>
      <c r="BJ16" s="137"/>
      <c r="BK16" s="137"/>
      <c r="BL16" s="137"/>
      <c r="BM16" s="137"/>
      <c r="BN16" s="137"/>
      <c r="BO16" s="137"/>
      <c r="BP16" s="137"/>
      <c r="BQ16" s="128"/>
      <c r="BR16" s="131"/>
      <c r="BS16" s="134"/>
    </row>
    <row r="17" spans="1:71" ht="41.25" customHeight="1" x14ac:dyDescent="0.25">
      <c r="A17" s="140"/>
      <c r="B17" s="121" t="s">
        <v>86</v>
      </c>
      <c r="C17" s="124">
        <v>137</v>
      </c>
      <c r="D17" s="121" t="s">
        <v>87</v>
      </c>
      <c r="E17" s="121" t="s">
        <v>88</v>
      </c>
      <c r="F17" s="118">
        <v>18</v>
      </c>
      <c r="G17" s="118" t="s">
        <v>89</v>
      </c>
      <c r="H17" s="118" t="s">
        <v>54</v>
      </c>
      <c r="I17" s="118" t="s">
        <v>90</v>
      </c>
      <c r="J17" s="118" t="s">
        <v>91</v>
      </c>
      <c r="K17" s="118" t="s">
        <v>92</v>
      </c>
      <c r="L17" s="118" t="s">
        <v>93</v>
      </c>
      <c r="M17" s="37">
        <v>462</v>
      </c>
      <c r="N17" s="16" t="s">
        <v>94</v>
      </c>
      <c r="O17" s="16" t="s">
        <v>95</v>
      </c>
      <c r="P17" s="62" t="s">
        <v>285</v>
      </c>
      <c r="Q17" s="20" t="s">
        <v>54</v>
      </c>
      <c r="R17" s="20">
        <v>11</v>
      </c>
      <c r="S17" s="66">
        <v>0.25</v>
      </c>
      <c r="T17" s="20">
        <v>1</v>
      </c>
      <c r="U17" s="18" t="s">
        <v>67</v>
      </c>
      <c r="V17" s="18" t="s">
        <v>67</v>
      </c>
      <c r="W17" s="18" t="s">
        <v>96</v>
      </c>
      <c r="X17" s="18" t="s">
        <v>96</v>
      </c>
      <c r="Y17" s="18" t="s">
        <v>96</v>
      </c>
      <c r="Z17" s="137"/>
      <c r="AA17" s="137"/>
      <c r="AB17" s="137"/>
      <c r="AC17" s="137"/>
      <c r="AD17" s="137"/>
      <c r="AE17" s="137"/>
      <c r="AF17" s="137"/>
      <c r="AG17" s="128"/>
      <c r="AH17" s="131"/>
      <c r="AI17" s="137"/>
      <c r="AJ17" s="137"/>
      <c r="AK17" s="137"/>
      <c r="AL17" s="137"/>
      <c r="AM17" s="137"/>
      <c r="AN17" s="137"/>
      <c r="AO17" s="137"/>
      <c r="AP17" s="128"/>
      <c r="AQ17" s="131"/>
      <c r="AR17" s="137"/>
      <c r="AS17" s="137"/>
      <c r="AT17" s="137"/>
      <c r="AU17" s="137"/>
      <c r="AV17" s="137"/>
      <c r="AW17" s="137"/>
      <c r="AX17" s="137"/>
      <c r="AY17" s="128"/>
      <c r="AZ17" s="131"/>
      <c r="BA17" s="137"/>
      <c r="BB17" s="137"/>
      <c r="BC17" s="137"/>
      <c r="BD17" s="137"/>
      <c r="BE17" s="137"/>
      <c r="BF17" s="137"/>
      <c r="BG17" s="137"/>
      <c r="BH17" s="128"/>
      <c r="BI17" s="128"/>
      <c r="BJ17" s="137"/>
      <c r="BK17" s="137"/>
      <c r="BL17" s="137"/>
      <c r="BM17" s="137"/>
      <c r="BN17" s="137"/>
      <c r="BO17" s="137"/>
      <c r="BP17" s="137"/>
      <c r="BQ17" s="128"/>
      <c r="BR17" s="131"/>
      <c r="BS17" s="134"/>
    </row>
    <row r="18" spans="1:71" ht="47.25" customHeight="1" x14ac:dyDescent="0.25">
      <c r="A18" s="140"/>
      <c r="B18" s="122"/>
      <c r="C18" s="125"/>
      <c r="D18" s="122"/>
      <c r="E18" s="122"/>
      <c r="F18" s="119"/>
      <c r="G18" s="119"/>
      <c r="H18" s="119"/>
      <c r="I18" s="119"/>
      <c r="J18" s="119"/>
      <c r="K18" s="119"/>
      <c r="L18" s="119"/>
      <c r="M18" s="37">
        <v>463</v>
      </c>
      <c r="N18" s="16" t="s">
        <v>97</v>
      </c>
      <c r="O18" s="68" t="s">
        <v>288</v>
      </c>
      <c r="P18" s="62" t="s">
        <v>285</v>
      </c>
      <c r="Q18" s="20" t="s">
        <v>54</v>
      </c>
      <c r="R18" s="20">
        <v>11</v>
      </c>
      <c r="S18" s="66">
        <v>0.05</v>
      </c>
      <c r="T18" s="20">
        <v>1</v>
      </c>
      <c r="U18" s="18" t="s">
        <v>67</v>
      </c>
      <c r="V18" s="17" t="s">
        <v>68</v>
      </c>
      <c r="W18" s="18" t="s">
        <v>67</v>
      </c>
      <c r="X18" s="18" t="s">
        <v>96</v>
      </c>
      <c r="Y18" s="18" t="s">
        <v>96</v>
      </c>
      <c r="Z18" s="137"/>
      <c r="AA18" s="137"/>
      <c r="AB18" s="137"/>
      <c r="AC18" s="137"/>
      <c r="AD18" s="137"/>
      <c r="AE18" s="137"/>
      <c r="AF18" s="137"/>
      <c r="AG18" s="128"/>
      <c r="AH18" s="131"/>
      <c r="AI18" s="137"/>
      <c r="AJ18" s="137"/>
      <c r="AK18" s="137"/>
      <c r="AL18" s="137"/>
      <c r="AM18" s="137"/>
      <c r="AN18" s="137"/>
      <c r="AO18" s="137"/>
      <c r="AP18" s="128"/>
      <c r="AQ18" s="131"/>
      <c r="AR18" s="137"/>
      <c r="AS18" s="137"/>
      <c r="AT18" s="137"/>
      <c r="AU18" s="137"/>
      <c r="AV18" s="137"/>
      <c r="AW18" s="137"/>
      <c r="AX18" s="137"/>
      <c r="AY18" s="128"/>
      <c r="AZ18" s="131"/>
      <c r="BA18" s="137"/>
      <c r="BB18" s="137"/>
      <c r="BC18" s="137"/>
      <c r="BD18" s="137"/>
      <c r="BE18" s="137"/>
      <c r="BF18" s="137"/>
      <c r="BG18" s="137"/>
      <c r="BH18" s="128"/>
      <c r="BI18" s="128"/>
      <c r="BJ18" s="137"/>
      <c r="BK18" s="137"/>
      <c r="BL18" s="137"/>
      <c r="BM18" s="137"/>
      <c r="BN18" s="137"/>
      <c r="BO18" s="137"/>
      <c r="BP18" s="137"/>
      <c r="BQ18" s="128"/>
      <c r="BR18" s="131"/>
      <c r="BS18" s="134"/>
    </row>
    <row r="19" spans="1:71" ht="87.75" customHeight="1" x14ac:dyDescent="0.25">
      <c r="A19" s="140"/>
      <c r="B19" s="122"/>
      <c r="C19" s="125"/>
      <c r="D19" s="122"/>
      <c r="E19" s="122"/>
      <c r="F19" s="119"/>
      <c r="G19" s="119"/>
      <c r="H19" s="119"/>
      <c r="I19" s="119"/>
      <c r="J19" s="119"/>
      <c r="K19" s="119"/>
      <c r="L19" s="119"/>
      <c r="M19" s="37">
        <v>464</v>
      </c>
      <c r="N19" s="16" t="s">
        <v>98</v>
      </c>
      <c r="O19" s="16" t="s">
        <v>99</v>
      </c>
      <c r="P19" s="62" t="s">
        <v>285</v>
      </c>
      <c r="Q19" s="20" t="s">
        <v>54</v>
      </c>
      <c r="R19" s="20">
        <v>11</v>
      </c>
      <c r="S19" s="66">
        <v>0.25</v>
      </c>
      <c r="T19" s="20">
        <v>64</v>
      </c>
      <c r="U19" s="20">
        <v>64</v>
      </c>
      <c r="V19" s="17">
        <v>12</v>
      </c>
      <c r="W19" s="17" t="s">
        <v>100</v>
      </c>
      <c r="X19" s="17" t="s">
        <v>101</v>
      </c>
      <c r="Y19" s="17" t="s">
        <v>102</v>
      </c>
      <c r="Z19" s="137"/>
      <c r="AA19" s="137"/>
      <c r="AB19" s="137"/>
      <c r="AC19" s="137"/>
      <c r="AD19" s="137"/>
      <c r="AE19" s="137"/>
      <c r="AF19" s="137"/>
      <c r="AG19" s="128"/>
      <c r="AH19" s="131"/>
      <c r="AI19" s="137"/>
      <c r="AJ19" s="137"/>
      <c r="AK19" s="137"/>
      <c r="AL19" s="137"/>
      <c r="AM19" s="137"/>
      <c r="AN19" s="137"/>
      <c r="AO19" s="137"/>
      <c r="AP19" s="128"/>
      <c r="AQ19" s="131"/>
      <c r="AR19" s="137"/>
      <c r="AS19" s="137"/>
      <c r="AT19" s="137"/>
      <c r="AU19" s="137"/>
      <c r="AV19" s="137"/>
      <c r="AW19" s="137"/>
      <c r="AX19" s="137"/>
      <c r="AY19" s="128"/>
      <c r="AZ19" s="131"/>
      <c r="BA19" s="137"/>
      <c r="BB19" s="137"/>
      <c r="BC19" s="137"/>
      <c r="BD19" s="137"/>
      <c r="BE19" s="137"/>
      <c r="BF19" s="137"/>
      <c r="BG19" s="137"/>
      <c r="BH19" s="128"/>
      <c r="BI19" s="128"/>
      <c r="BJ19" s="137"/>
      <c r="BK19" s="137"/>
      <c r="BL19" s="137"/>
      <c r="BM19" s="137"/>
      <c r="BN19" s="137"/>
      <c r="BO19" s="137"/>
      <c r="BP19" s="137"/>
      <c r="BQ19" s="128"/>
      <c r="BR19" s="131"/>
      <c r="BS19" s="134"/>
    </row>
    <row r="20" spans="1:71" ht="37.5" customHeight="1" x14ac:dyDescent="0.25">
      <c r="A20" s="140"/>
      <c r="B20" s="122"/>
      <c r="C20" s="125"/>
      <c r="D20" s="122"/>
      <c r="E20" s="122"/>
      <c r="F20" s="119"/>
      <c r="G20" s="119"/>
      <c r="H20" s="119"/>
      <c r="I20" s="119"/>
      <c r="J20" s="119"/>
      <c r="K20" s="119"/>
      <c r="L20" s="119"/>
      <c r="M20" s="37">
        <v>465</v>
      </c>
      <c r="N20" s="16" t="s">
        <v>103</v>
      </c>
      <c r="O20" s="16" t="s">
        <v>104</v>
      </c>
      <c r="P20" s="62" t="s">
        <v>285</v>
      </c>
      <c r="Q20" s="20" t="s">
        <v>54</v>
      </c>
      <c r="R20" s="20">
        <v>11</v>
      </c>
      <c r="S20" s="65">
        <v>0.15</v>
      </c>
      <c r="T20" s="20">
        <v>0</v>
      </c>
      <c r="U20" s="20">
        <v>100</v>
      </c>
      <c r="V20" s="17">
        <v>20</v>
      </c>
      <c r="W20" s="17">
        <v>60</v>
      </c>
      <c r="X20" s="17">
        <v>80</v>
      </c>
      <c r="Y20" s="17">
        <v>100</v>
      </c>
      <c r="Z20" s="137"/>
      <c r="AA20" s="137"/>
      <c r="AB20" s="137"/>
      <c r="AC20" s="137"/>
      <c r="AD20" s="137"/>
      <c r="AE20" s="137"/>
      <c r="AF20" s="137"/>
      <c r="AG20" s="128"/>
      <c r="AH20" s="131"/>
      <c r="AI20" s="137"/>
      <c r="AJ20" s="137"/>
      <c r="AK20" s="137"/>
      <c r="AL20" s="137"/>
      <c r="AM20" s="137"/>
      <c r="AN20" s="137"/>
      <c r="AO20" s="137"/>
      <c r="AP20" s="128"/>
      <c r="AQ20" s="131"/>
      <c r="AR20" s="137"/>
      <c r="AS20" s="137"/>
      <c r="AT20" s="137"/>
      <c r="AU20" s="137"/>
      <c r="AV20" s="137"/>
      <c r="AW20" s="137"/>
      <c r="AX20" s="137"/>
      <c r="AY20" s="128"/>
      <c r="AZ20" s="131"/>
      <c r="BA20" s="137"/>
      <c r="BB20" s="137"/>
      <c r="BC20" s="137"/>
      <c r="BD20" s="137"/>
      <c r="BE20" s="137"/>
      <c r="BF20" s="137"/>
      <c r="BG20" s="137"/>
      <c r="BH20" s="128"/>
      <c r="BI20" s="128"/>
      <c r="BJ20" s="137"/>
      <c r="BK20" s="137"/>
      <c r="BL20" s="137"/>
      <c r="BM20" s="137"/>
      <c r="BN20" s="137"/>
      <c r="BO20" s="137"/>
      <c r="BP20" s="137"/>
      <c r="BQ20" s="128"/>
      <c r="BR20" s="131"/>
      <c r="BS20" s="134"/>
    </row>
    <row r="21" spans="1:71" ht="51.75" customHeight="1" x14ac:dyDescent="0.25">
      <c r="A21" s="140"/>
      <c r="B21" s="122"/>
      <c r="C21" s="125"/>
      <c r="D21" s="122"/>
      <c r="E21" s="122"/>
      <c r="F21" s="119"/>
      <c r="G21" s="119"/>
      <c r="H21" s="119"/>
      <c r="I21" s="119"/>
      <c r="J21" s="119"/>
      <c r="K21" s="119"/>
      <c r="L21" s="119"/>
      <c r="M21" s="37">
        <v>466</v>
      </c>
      <c r="N21" s="16" t="s">
        <v>105</v>
      </c>
      <c r="O21" s="16" t="s">
        <v>106</v>
      </c>
      <c r="P21" s="62" t="s">
        <v>285</v>
      </c>
      <c r="Q21" s="20" t="s">
        <v>54</v>
      </c>
      <c r="R21" s="20">
        <v>11</v>
      </c>
      <c r="S21" s="65">
        <v>0.15</v>
      </c>
      <c r="T21" s="20">
        <v>1</v>
      </c>
      <c r="U21" s="18" t="s">
        <v>107</v>
      </c>
      <c r="V21" s="17" t="s">
        <v>108</v>
      </c>
      <c r="W21" s="17" t="s">
        <v>109</v>
      </c>
      <c r="X21" s="17" t="s">
        <v>110</v>
      </c>
      <c r="Y21" s="17" t="s">
        <v>111</v>
      </c>
      <c r="Z21" s="137"/>
      <c r="AA21" s="137"/>
      <c r="AB21" s="137"/>
      <c r="AC21" s="137"/>
      <c r="AD21" s="137"/>
      <c r="AE21" s="137"/>
      <c r="AF21" s="137"/>
      <c r="AG21" s="128"/>
      <c r="AH21" s="131"/>
      <c r="AI21" s="137"/>
      <c r="AJ21" s="137"/>
      <c r="AK21" s="137"/>
      <c r="AL21" s="137"/>
      <c r="AM21" s="137"/>
      <c r="AN21" s="137"/>
      <c r="AO21" s="137"/>
      <c r="AP21" s="128"/>
      <c r="AQ21" s="131"/>
      <c r="AR21" s="137"/>
      <c r="AS21" s="137"/>
      <c r="AT21" s="137"/>
      <c r="AU21" s="137"/>
      <c r="AV21" s="137"/>
      <c r="AW21" s="137"/>
      <c r="AX21" s="137"/>
      <c r="AY21" s="128"/>
      <c r="AZ21" s="131"/>
      <c r="BA21" s="137"/>
      <c r="BB21" s="137"/>
      <c r="BC21" s="137"/>
      <c r="BD21" s="137"/>
      <c r="BE21" s="137"/>
      <c r="BF21" s="137"/>
      <c r="BG21" s="137"/>
      <c r="BH21" s="128"/>
      <c r="BI21" s="128"/>
      <c r="BJ21" s="137"/>
      <c r="BK21" s="137"/>
      <c r="BL21" s="137"/>
      <c r="BM21" s="137"/>
      <c r="BN21" s="137"/>
      <c r="BO21" s="137"/>
      <c r="BP21" s="137"/>
      <c r="BQ21" s="128"/>
      <c r="BR21" s="131"/>
      <c r="BS21" s="134"/>
    </row>
    <row r="22" spans="1:71" ht="49.5" customHeight="1" x14ac:dyDescent="0.25">
      <c r="A22" s="140"/>
      <c r="B22" s="122"/>
      <c r="C22" s="125"/>
      <c r="D22" s="122"/>
      <c r="E22" s="122"/>
      <c r="F22" s="119"/>
      <c r="G22" s="119"/>
      <c r="H22" s="119"/>
      <c r="I22" s="119"/>
      <c r="J22" s="119"/>
      <c r="K22" s="119"/>
      <c r="L22" s="119"/>
      <c r="M22" s="37">
        <v>467</v>
      </c>
      <c r="N22" s="16" t="s">
        <v>112</v>
      </c>
      <c r="O22" s="16" t="s">
        <v>113</v>
      </c>
      <c r="P22" s="62" t="s">
        <v>285</v>
      </c>
      <c r="Q22" s="20" t="s">
        <v>54</v>
      </c>
      <c r="R22" s="20">
        <v>11</v>
      </c>
      <c r="S22" s="65">
        <v>0.05</v>
      </c>
      <c r="T22" s="20">
        <v>1</v>
      </c>
      <c r="U22" s="18" t="s">
        <v>107</v>
      </c>
      <c r="V22" s="17" t="s">
        <v>108</v>
      </c>
      <c r="W22" s="17" t="s">
        <v>109</v>
      </c>
      <c r="X22" s="17" t="s">
        <v>110</v>
      </c>
      <c r="Y22" s="17" t="s">
        <v>111</v>
      </c>
      <c r="Z22" s="137"/>
      <c r="AA22" s="137"/>
      <c r="AB22" s="137"/>
      <c r="AC22" s="137"/>
      <c r="AD22" s="137"/>
      <c r="AE22" s="137"/>
      <c r="AF22" s="137"/>
      <c r="AG22" s="128"/>
      <c r="AH22" s="131"/>
      <c r="AI22" s="137"/>
      <c r="AJ22" s="137"/>
      <c r="AK22" s="137"/>
      <c r="AL22" s="137"/>
      <c r="AM22" s="137"/>
      <c r="AN22" s="137"/>
      <c r="AO22" s="137"/>
      <c r="AP22" s="128"/>
      <c r="AQ22" s="131"/>
      <c r="AR22" s="137"/>
      <c r="AS22" s="137"/>
      <c r="AT22" s="137"/>
      <c r="AU22" s="137"/>
      <c r="AV22" s="137"/>
      <c r="AW22" s="137"/>
      <c r="AX22" s="137"/>
      <c r="AY22" s="128"/>
      <c r="AZ22" s="131"/>
      <c r="BA22" s="137"/>
      <c r="BB22" s="137"/>
      <c r="BC22" s="137"/>
      <c r="BD22" s="137"/>
      <c r="BE22" s="137"/>
      <c r="BF22" s="137"/>
      <c r="BG22" s="137"/>
      <c r="BH22" s="128"/>
      <c r="BI22" s="128"/>
      <c r="BJ22" s="137"/>
      <c r="BK22" s="137"/>
      <c r="BL22" s="137"/>
      <c r="BM22" s="137"/>
      <c r="BN22" s="137"/>
      <c r="BO22" s="137"/>
      <c r="BP22" s="137"/>
      <c r="BQ22" s="128"/>
      <c r="BR22" s="131"/>
      <c r="BS22" s="134"/>
    </row>
    <row r="23" spans="1:71" ht="48" customHeight="1" x14ac:dyDescent="0.25">
      <c r="A23" s="140"/>
      <c r="B23" s="122"/>
      <c r="C23" s="125"/>
      <c r="D23" s="122"/>
      <c r="E23" s="122"/>
      <c r="F23" s="119"/>
      <c r="G23" s="119"/>
      <c r="H23" s="119"/>
      <c r="I23" s="119"/>
      <c r="J23" s="119"/>
      <c r="K23" s="119"/>
      <c r="L23" s="119"/>
      <c r="M23" s="37">
        <v>468</v>
      </c>
      <c r="N23" s="16" t="s">
        <v>114</v>
      </c>
      <c r="O23" s="16" t="s">
        <v>115</v>
      </c>
      <c r="P23" s="62" t="s">
        <v>285</v>
      </c>
      <c r="Q23" s="20" t="s">
        <v>54</v>
      </c>
      <c r="R23" s="20">
        <v>11</v>
      </c>
      <c r="S23" s="65">
        <v>0.05</v>
      </c>
      <c r="T23" s="20">
        <v>1</v>
      </c>
      <c r="U23" s="18" t="s">
        <v>108</v>
      </c>
      <c r="V23" s="17" t="s">
        <v>67</v>
      </c>
      <c r="W23" s="17" t="s">
        <v>69</v>
      </c>
      <c r="X23" s="17" t="s">
        <v>72</v>
      </c>
      <c r="Y23" s="17" t="s">
        <v>73</v>
      </c>
      <c r="Z23" s="137"/>
      <c r="AA23" s="137"/>
      <c r="AB23" s="137"/>
      <c r="AC23" s="137"/>
      <c r="AD23" s="137"/>
      <c r="AE23" s="137"/>
      <c r="AF23" s="137"/>
      <c r="AG23" s="128"/>
      <c r="AH23" s="131"/>
      <c r="AI23" s="137"/>
      <c r="AJ23" s="137"/>
      <c r="AK23" s="137"/>
      <c r="AL23" s="137"/>
      <c r="AM23" s="137"/>
      <c r="AN23" s="137"/>
      <c r="AO23" s="137"/>
      <c r="AP23" s="128"/>
      <c r="AQ23" s="131"/>
      <c r="AR23" s="137"/>
      <c r="AS23" s="137"/>
      <c r="AT23" s="137"/>
      <c r="AU23" s="137"/>
      <c r="AV23" s="137"/>
      <c r="AW23" s="137"/>
      <c r="AX23" s="137"/>
      <c r="AY23" s="128"/>
      <c r="AZ23" s="131"/>
      <c r="BA23" s="137"/>
      <c r="BB23" s="137"/>
      <c r="BC23" s="137"/>
      <c r="BD23" s="137"/>
      <c r="BE23" s="137"/>
      <c r="BF23" s="137"/>
      <c r="BG23" s="137"/>
      <c r="BH23" s="128"/>
      <c r="BI23" s="128"/>
      <c r="BJ23" s="137"/>
      <c r="BK23" s="137"/>
      <c r="BL23" s="137"/>
      <c r="BM23" s="137"/>
      <c r="BN23" s="137"/>
      <c r="BO23" s="137"/>
      <c r="BP23" s="137"/>
      <c r="BQ23" s="128"/>
      <c r="BR23" s="131"/>
      <c r="BS23" s="134"/>
    </row>
    <row r="24" spans="1:71" ht="42" customHeight="1" x14ac:dyDescent="0.25">
      <c r="A24" s="140"/>
      <c r="B24" s="123"/>
      <c r="C24" s="126"/>
      <c r="D24" s="123"/>
      <c r="E24" s="123"/>
      <c r="F24" s="120"/>
      <c r="G24" s="120"/>
      <c r="H24" s="120"/>
      <c r="I24" s="120"/>
      <c r="J24" s="120"/>
      <c r="K24" s="120"/>
      <c r="L24" s="120"/>
      <c r="M24" s="37">
        <v>469</v>
      </c>
      <c r="N24" s="16" t="s">
        <v>116</v>
      </c>
      <c r="O24" s="16" t="s">
        <v>117</v>
      </c>
      <c r="P24" s="62" t="s">
        <v>285</v>
      </c>
      <c r="Q24" s="20" t="s">
        <v>54</v>
      </c>
      <c r="R24" s="20">
        <v>11</v>
      </c>
      <c r="S24" s="65">
        <v>0.05</v>
      </c>
      <c r="T24" s="20">
        <v>14</v>
      </c>
      <c r="U24" s="18" t="s">
        <v>118</v>
      </c>
      <c r="V24" s="17" t="s">
        <v>119</v>
      </c>
      <c r="W24" s="17" t="s">
        <v>120</v>
      </c>
      <c r="X24" s="17" t="s">
        <v>121</v>
      </c>
      <c r="Y24" s="17" t="s">
        <v>122</v>
      </c>
      <c r="Z24" s="137"/>
      <c r="AA24" s="137"/>
      <c r="AB24" s="137"/>
      <c r="AC24" s="137"/>
      <c r="AD24" s="137"/>
      <c r="AE24" s="137"/>
      <c r="AF24" s="137"/>
      <c r="AG24" s="128"/>
      <c r="AH24" s="131"/>
      <c r="AI24" s="137"/>
      <c r="AJ24" s="137"/>
      <c r="AK24" s="137"/>
      <c r="AL24" s="137"/>
      <c r="AM24" s="137"/>
      <c r="AN24" s="137"/>
      <c r="AO24" s="137"/>
      <c r="AP24" s="128"/>
      <c r="AQ24" s="131"/>
      <c r="AR24" s="137"/>
      <c r="AS24" s="137"/>
      <c r="AT24" s="137"/>
      <c r="AU24" s="137"/>
      <c r="AV24" s="137"/>
      <c r="AW24" s="137"/>
      <c r="AX24" s="137"/>
      <c r="AY24" s="128"/>
      <c r="AZ24" s="131"/>
      <c r="BA24" s="137"/>
      <c r="BB24" s="137"/>
      <c r="BC24" s="137"/>
      <c r="BD24" s="137"/>
      <c r="BE24" s="137"/>
      <c r="BF24" s="137"/>
      <c r="BG24" s="137"/>
      <c r="BH24" s="128"/>
      <c r="BI24" s="128"/>
      <c r="BJ24" s="137"/>
      <c r="BK24" s="137"/>
      <c r="BL24" s="137"/>
      <c r="BM24" s="137"/>
      <c r="BN24" s="137"/>
      <c r="BO24" s="137"/>
      <c r="BP24" s="137"/>
      <c r="BQ24" s="128"/>
      <c r="BR24" s="131"/>
      <c r="BS24" s="134"/>
    </row>
    <row r="25" spans="1:71" ht="22.5" customHeight="1" x14ac:dyDescent="0.25">
      <c r="A25" s="140"/>
      <c r="B25" s="121" t="s">
        <v>123</v>
      </c>
      <c r="C25" s="124">
        <v>138</v>
      </c>
      <c r="D25" s="121" t="s">
        <v>124</v>
      </c>
      <c r="E25" s="121" t="s">
        <v>125</v>
      </c>
      <c r="F25" s="118">
        <v>40</v>
      </c>
      <c r="G25" s="118">
        <v>50</v>
      </c>
      <c r="H25" s="118" t="s">
        <v>85</v>
      </c>
      <c r="I25" s="118">
        <v>13</v>
      </c>
      <c r="J25" s="118" t="s">
        <v>126</v>
      </c>
      <c r="K25" s="118" t="s">
        <v>127</v>
      </c>
      <c r="L25" s="118" t="s">
        <v>128</v>
      </c>
      <c r="M25" s="37">
        <v>470</v>
      </c>
      <c r="N25" s="121" t="s">
        <v>129</v>
      </c>
      <c r="O25" s="16" t="s">
        <v>130</v>
      </c>
      <c r="P25" s="62" t="s">
        <v>285</v>
      </c>
      <c r="Q25" s="17" t="s">
        <v>54</v>
      </c>
      <c r="R25" s="17">
        <v>11</v>
      </c>
      <c r="S25" s="64">
        <v>0.35</v>
      </c>
      <c r="T25" s="20">
        <v>10000</v>
      </c>
      <c r="U25" s="21" t="s">
        <v>131</v>
      </c>
      <c r="V25" s="17" t="s">
        <v>132</v>
      </c>
      <c r="W25" s="17" t="s">
        <v>133</v>
      </c>
      <c r="X25" s="17" t="s">
        <v>134</v>
      </c>
      <c r="Y25" s="17" t="s">
        <v>135</v>
      </c>
      <c r="Z25" s="137"/>
      <c r="AA25" s="137"/>
      <c r="AB25" s="137"/>
      <c r="AC25" s="137"/>
      <c r="AD25" s="137"/>
      <c r="AE25" s="137"/>
      <c r="AF25" s="137"/>
      <c r="AG25" s="128"/>
      <c r="AH25" s="131"/>
      <c r="AI25" s="137"/>
      <c r="AJ25" s="137"/>
      <c r="AK25" s="137"/>
      <c r="AL25" s="137"/>
      <c r="AM25" s="137"/>
      <c r="AN25" s="137"/>
      <c r="AO25" s="137"/>
      <c r="AP25" s="128"/>
      <c r="AQ25" s="131"/>
      <c r="AR25" s="137"/>
      <c r="AS25" s="137"/>
      <c r="AT25" s="137"/>
      <c r="AU25" s="137"/>
      <c r="AV25" s="137"/>
      <c r="AW25" s="137"/>
      <c r="AX25" s="137"/>
      <c r="AY25" s="128"/>
      <c r="AZ25" s="131"/>
      <c r="BA25" s="137"/>
      <c r="BB25" s="137"/>
      <c r="BC25" s="137"/>
      <c r="BD25" s="137"/>
      <c r="BE25" s="137"/>
      <c r="BF25" s="137"/>
      <c r="BG25" s="137"/>
      <c r="BH25" s="128"/>
      <c r="BI25" s="128"/>
      <c r="BJ25" s="137"/>
      <c r="BK25" s="137"/>
      <c r="BL25" s="137"/>
      <c r="BM25" s="137"/>
      <c r="BN25" s="137"/>
      <c r="BO25" s="137"/>
      <c r="BP25" s="137"/>
      <c r="BQ25" s="128"/>
      <c r="BR25" s="131"/>
      <c r="BS25" s="134"/>
    </row>
    <row r="26" spans="1:71" ht="36.75" customHeight="1" x14ac:dyDescent="0.25">
      <c r="A26" s="140"/>
      <c r="B26" s="122"/>
      <c r="C26" s="125"/>
      <c r="D26" s="122"/>
      <c r="E26" s="122"/>
      <c r="F26" s="119"/>
      <c r="G26" s="119"/>
      <c r="H26" s="119"/>
      <c r="I26" s="119"/>
      <c r="J26" s="119"/>
      <c r="K26" s="119"/>
      <c r="L26" s="119"/>
      <c r="M26" s="37">
        <v>471</v>
      </c>
      <c r="N26" s="122"/>
      <c r="O26" s="16" t="s">
        <v>136</v>
      </c>
      <c r="P26" s="62" t="s">
        <v>285</v>
      </c>
      <c r="Q26" s="17"/>
      <c r="R26" s="17">
        <v>11</v>
      </c>
      <c r="S26" s="64">
        <v>0.05</v>
      </c>
      <c r="T26" s="20">
        <v>2000</v>
      </c>
      <c r="U26" s="21" t="s">
        <v>137</v>
      </c>
      <c r="V26" s="17" t="s">
        <v>138</v>
      </c>
      <c r="W26" s="17" t="s">
        <v>139</v>
      </c>
      <c r="X26" s="17" t="s">
        <v>140</v>
      </c>
      <c r="Y26" s="17" t="s">
        <v>141</v>
      </c>
      <c r="Z26" s="137"/>
      <c r="AA26" s="137"/>
      <c r="AB26" s="137"/>
      <c r="AC26" s="137"/>
      <c r="AD26" s="137"/>
      <c r="AE26" s="137"/>
      <c r="AF26" s="137"/>
      <c r="AG26" s="128"/>
      <c r="AH26" s="131"/>
      <c r="AI26" s="137"/>
      <c r="AJ26" s="137"/>
      <c r="AK26" s="137"/>
      <c r="AL26" s="137"/>
      <c r="AM26" s="137"/>
      <c r="AN26" s="137"/>
      <c r="AO26" s="137"/>
      <c r="AP26" s="128"/>
      <c r="AQ26" s="131"/>
      <c r="AR26" s="137"/>
      <c r="AS26" s="137"/>
      <c r="AT26" s="137"/>
      <c r="AU26" s="137"/>
      <c r="AV26" s="137"/>
      <c r="AW26" s="137"/>
      <c r="AX26" s="137"/>
      <c r="AY26" s="128"/>
      <c r="AZ26" s="131"/>
      <c r="BA26" s="137"/>
      <c r="BB26" s="137"/>
      <c r="BC26" s="137"/>
      <c r="BD26" s="137"/>
      <c r="BE26" s="137"/>
      <c r="BF26" s="137"/>
      <c r="BG26" s="137"/>
      <c r="BH26" s="128"/>
      <c r="BI26" s="128"/>
      <c r="BJ26" s="137"/>
      <c r="BK26" s="137"/>
      <c r="BL26" s="137"/>
      <c r="BM26" s="137"/>
      <c r="BN26" s="137"/>
      <c r="BO26" s="137"/>
      <c r="BP26" s="137"/>
      <c r="BQ26" s="128"/>
      <c r="BR26" s="131"/>
      <c r="BS26" s="134"/>
    </row>
    <row r="27" spans="1:71" ht="51" customHeight="1" x14ac:dyDescent="0.25">
      <c r="A27" s="140"/>
      <c r="B27" s="122"/>
      <c r="C27" s="125"/>
      <c r="D27" s="122"/>
      <c r="E27" s="122"/>
      <c r="F27" s="119"/>
      <c r="G27" s="119"/>
      <c r="H27" s="119"/>
      <c r="I27" s="119"/>
      <c r="J27" s="119"/>
      <c r="K27" s="119"/>
      <c r="L27" s="119"/>
      <c r="M27" s="37">
        <v>472</v>
      </c>
      <c r="N27" s="123"/>
      <c r="O27" s="16" t="s">
        <v>142</v>
      </c>
      <c r="P27" s="62" t="s">
        <v>285</v>
      </c>
      <c r="Q27" s="17" t="s">
        <v>85</v>
      </c>
      <c r="R27" s="17">
        <v>11</v>
      </c>
      <c r="S27" s="64">
        <v>0.05</v>
      </c>
      <c r="T27" s="20">
        <v>1</v>
      </c>
      <c r="U27" s="20">
        <v>1</v>
      </c>
      <c r="V27" s="17">
        <v>1</v>
      </c>
      <c r="W27" s="17">
        <v>1</v>
      </c>
      <c r="X27" s="17">
        <v>1</v>
      </c>
      <c r="Y27" s="17">
        <v>1</v>
      </c>
      <c r="Z27" s="137"/>
      <c r="AA27" s="137"/>
      <c r="AB27" s="137"/>
      <c r="AC27" s="137"/>
      <c r="AD27" s="137"/>
      <c r="AE27" s="137"/>
      <c r="AF27" s="137"/>
      <c r="AG27" s="128"/>
      <c r="AH27" s="131"/>
      <c r="AI27" s="137"/>
      <c r="AJ27" s="137"/>
      <c r="AK27" s="137"/>
      <c r="AL27" s="137"/>
      <c r="AM27" s="137"/>
      <c r="AN27" s="137"/>
      <c r="AO27" s="137"/>
      <c r="AP27" s="128"/>
      <c r="AQ27" s="131"/>
      <c r="AR27" s="137"/>
      <c r="AS27" s="137"/>
      <c r="AT27" s="137"/>
      <c r="AU27" s="137"/>
      <c r="AV27" s="137"/>
      <c r="AW27" s="137"/>
      <c r="AX27" s="137"/>
      <c r="AY27" s="128"/>
      <c r="AZ27" s="131"/>
      <c r="BA27" s="137"/>
      <c r="BB27" s="137"/>
      <c r="BC27" s="137"/>
      <c r="BD27" s="137"/>
      <c r="BE27" s="137"/>
      <c r="BF27" s="137"/>
      <c r="BG27" s="137"/>
      <c r="BH27" s="128"/>
      <c r="BI27" s="128"/>
      <c r="BJ27" s="137"/>
      <c r="BK27" s="137"/>
      <c r="BL27" s="137"/>
      <c r="BM27" s="137"/>
      <c r="BN27" s="137"/>
      <c r="BO27" s="137"/>
      <c r="BP27" s="137"/>
      <c r="BQ27" s="128"/>
      <c r="BR27" s="131"/>
      <c r="BS27" s="134"/>
    </row>
    <row r="28" spans="1:71" ht="36.75" customHeight="1" x14ac:dyDescent="0.25">
      <c r="A28" s="140"/>
      <c r="B28" s="122"/>
      <c r="C28" s="125"/>
      <c r="D28" s="122"/>
      <c r="E28" s="122"/>
      <c r="F28" s="119"/>
      <c r="G28" s="119"/>
      <c r="H28" s="119"/>
      <c r="I28" s="119"/>
      <c r="J28" s="119"/>
      <c r="K28" s="119"/>
      <c r="L28" s="119"/>
      <c r="M28" s="37">
        <v>473</v>
      </c>
      <c r="N28" s="121" t="s">
        <v>143</v>
      </c>
      <c r="O28" s="16" t="s">
        <v>144</v>
      </c>
      <c r="P28" s="62" t="s">
        <v>285</v>
      </c>
      <c r="Q28" s="20" t="s">
        <v>54</v>
      </c>
      <c r="R28" s="20">
        <v>11</v>
      </c>
      <c r="S28" s="66">
        <v>0.15</v>
      </c>
      <c r="T28" s="20">
        <v>36</v>
      </c>
      <c r="U28" s="18" t="s">
        <v>145</v>
      </c>
      <c r="V28" s="17" t="s">
        <v>146</v>
      </c>
      <c r="W28" s="17" t="s">
        <v>147</v>
      </c>
      <c r="X28" s="17" t="s">
        <v>148</v>
      </c>
      <c r="Y28" s="17" t="s">
        <v>149</v>
      </c>
      <c r="Z28" s="137"/>
      <c r="AA28" s="137"/>
      <c r="AB28" s="137"/>
      <c r="AC28" s="137"/>
      <c r="AD28" s="137"/>
      <c r="AE28" s="137"/>
      <c r="AF28" s="137"/>
      <c r="AG28" s="128"/>
      <c r="AH28" s="131"/>
      <c r="AI28" s="137"/>
      <c r="AJ28" s="137"/>
      <c r="AK28" s="137"/>
      <c r="AL28" s="137"/>
      <c r="AM28" s="137"/>
      <c r="AN28" s="137"/>
      <c r="AO28" s="137"/>
      <c r="AP28" s="128"/>
      <c r="AQ28" s="131"/>
      <c r="AR28" s="137"/>
      <c r="AS28" s="137"/>
      <c r="AT28" s="137"/>
      <c r="AU28" s="137"/>
      <c r="AV28" s="137"/>
      <c r="AW28" s="137"/>
      <c r="AX28" s="137"/>
      <c r="AY28" s="128"/>
      <c r="AZ28" s="131"/>
      <c r="BA28" s="137"/>
      <c r="BB28" s="137"/>
      <c r="BC28" s="137"/>
      <c r="BD28" s="137"/>
      <c r="BE28" s="137"/>
      <c r="BF28" s="137"/>
      <c r="BG28" s="137"/>
      <c r="BH28" s="128"/>
      <c r="BI28" s="128"/>
      <c r="BJ28" s="137"/>
      <c r="BK28" s="137"/>
      <c r="BL28" s="137"/>
      <c r="BM28" s="137"/>
      <c r="BN28" s="137"/>
      <c r="BO28" s="137"/>
      <c r="BP28" s="137"/>
      <c r="BQ28" s="128"/>
      <c r="BR28" s="131"/>
      <c r="BS28" s="134"/>
    </row>
    <row r="29" spans="1:71" ht="24" x14ac:dyDescent="0.25">
      <c r="A29" s="140"/>
      <c r="B29" s="122"/>
      <c r="C29" s="125"/>
      <c r="D29" s="122"/>
      <c r="E29" s="122"/>
      <c r="F29" s="119"/>
      <c r="G29" s="119"/>
      <c r="H29" s="119"/>
      <c r="I29" s="119"/>
      <c r="J29" s="119"/>
      <c r="K29" s="119"/>
      <c r="L29" s="119"/>
      <c r="M29" s="37">
        <v>474</v>
      </c>
      <c r="N29" s="123"/>
      <c r="O29" s="16" t="s">
        <v>150</v>
      </c>
      <c r="P29" s="62" t="s">
        <v>285</v>
      </c>
      <c r="Q29" s="20" t="s">
        <v>85</v>
      </c>
      <c r="R29" s="20">
        <v>11</v>
      </c>
      <c r="S29" s="66">
        <v>0.05</v>
      </c>
      <c r="T29" s="20">
        <v>1</v>
      </c>
      <c r="U29" s="20">
        <v>1</v>
      </c>
      <c r="V29" s="17">
        <v>1</v>
      </c>
      <c r="W29" s="17">
        <v>1</v>
      </c>
      <c r="X29" s="17">
        <v>1</v>
      </c>
      <c r="Y29" s="17">
        <v>1</v>
      </c>
      <c r="Z29" s="137"/>
      <c r="AA29" s="137"/>
      <c r="AB29" s="137"/>
      <c r="AC29" s="137"/>
      <c r="AD29" s="137"/>
      <c r="AE29" s="137"/>
      <c r="AF29" s="137"/>
      <c r="AG29" s="128"/>
      <c r="AH29" s="131"/>
      <c r="AI29" s="137"/>
      <c r="AJ29" s="137"/>
      <c r="AK29" s="137"/>
      <c r="AL29" s="137"/>
      <c r="AM29" s="137"/>
      <c r="AN29" s="137"/>
      <c r="AO29" s="137"/>
      <c r="AP29" s="128"/>
      <c r="AQ29" s="131"/>
      <c r="AR29" s="137"/>
      <c r="AS29" s="137"/>
      <c r="AT29" s="137"/>
      <c r="AU29" s="137"/>
      <c r="AV29" s="137"/>
      <c r="AW29" s="137"/>
      <c r="AX29" s="137"/>
      <c r="AY29" s="128"/>
      <c r="AZ29" s="131"/>
      <c r="BA29" s="137"/>
      <c r="BB29" s="137"/>
      <c r="BC29" s="137"/>
      <c r="BD29" s="137"/>
      <c r="BE29" s="137"/>
      <c r="BF29" s="137"/>
      <c r="BG29" s="137"/>
      <c r="BH29" s="128"/>
      <c r="BI29" s="128"/>
      <c r="BJ29" s="137"/>
      <c r="BK29" s="137"/>
      <c r="BL29" s="137"/>
      <c r="BM29" s="137"/>
      <c r="BN29" s="137"/>
      <c r="BO29" s="137"/>
      <c r="BP29" s="137"/>
      <c r="BQ29" s="128"/>
      <c r="BR29" s="131"/>
      <c r="BS29" s="134"/>
    </row>
    <row r="30" spans="1:71" ht="39" customHeight="1" x14ac:dyDescent="0.25">
      <c r="A30" s="140"/>
      <c r="B30" s="122"/>
      <c r="C30" s="125"/>
      <c r="D30" s="122"/>
      <c r="E30" s="122"/>
      <c r="F30" s="119"/>
      <c r="G30" s="119"/>
      <c r="H30" s="119"/>
      <c r="I30" s="119"/>
      <c r="J30" s="119"/>
      <c r="K30" s="119"/>
      <c r="L30" s="119"/>
      <c r="M30" s="37">
        <v>475</v>
      </c>
      <c r="N30" s="22" t="s">
        <v>151</v>
      </c>
      <c r="O30" s="16" t="s">
        <v>152</v>
      </c>
      <c r="P30" s="62" t="s">
        <v>285</v>
      </c>
      <c r="Q30" s="17" t="s">
        <v>54</v>
      </c>
      <c r="R30" s="17">
        <v>11</v>
      </c>
      <c r="S30" s="64">
        <v>0.25</v>
      </c>
      <c r="T30" s="20">
        <v>42</v>
      </c>
      <c r="U30" s="18" t="s">
        <v>153</v>
      </c>
      <c r="V30" s="17" t="s">
        <v>154</v>
      </c>
      <c r="W30" s="17" t="s">
        <v>155</v>
      </c>
      <c r="X30" s="17" t="s">
        <v>156</v>
      </c>
      <c r="Y30" s="17" t="s">
        <v>157</v>
      </c>
      <c r="Z30" s="137"/>
      <c r="AA30" s="137"/>
      <c r="AB30" s="137"/>
      <c r="AC30" s="137"/>
      <c r="AD30" s="137"/>
      <c r="AE30" s="137"/>
      <c r="AF30" s="137"/>
      <c r="AG30" s="128"/>
      <c r="AH30" s="131"/>
      <c r="AI30" s="137"/>
      <c r="AJ30" s="137"/>
      <c r="AK30" s="137"/>
      <c r="AL30" s="137"/>
      <c r="AM30" s="137"/>
      <c r="AN30" s="137"/>
      <c r="AO30" s="137"/>
      <c r="AP30" s="128"/>
      <c r="AQ30" s="131"/>
      <c r="AR30" s="137"/>
      <c r="AS30" s="137"/>
      <c r="AT30" s="137"/>
      <c r="AU30" s="137"/>
      <c r="AV30" s="137"/>
      <c r="AW30" s="137"/>
      <c r="AX30" s="137"/>
      <c r="AY30" s="128"/>
      <c r="AZ30" s="131"/>
      <c r="BA30" s="137"/>
      <c r="BB30" s="137"/>
      <c r="BC30" s="137"/>
      <c r="BD30" s="137"/>
      <c r="BE30" s="137"/>
      <c r="BF30" s="137"/>
      <c r="BG30" s="137"/>
      <c r="BH30" s="128"/>
      <c r="BI30" s="128"/>
      <c r="BJ30" s="137"/>
      <c r="BK30" s="137"/>
      <c r="BL30" s="137"/>
      <c r="BM30" s="137"/>
      <c r="BN30" s="137"/>
      <c r="BO30" s="137"/>
      <c r="BP30" s="137"/>
      <c r="BQ30" s="128"/>
      <c r="BR30" s="131"/>
      <c r="BS30" s="134"/>
    </row>
    <row r="31" spans="1:71" ht="56.25" customHeight="1" x14ac:dyDescent="0.25">
      <c r="A31" s="140"/>
      <c r="B31" s="123"/>
      <c r="C31" s="126"/>
      <c r="D31" s="123"/>
      <c r="E31" s="123"/>
      <c r="F31" s="120"/>
      <c r="G31" s="120"/>
      <c r="H31" s="120"/>
      <c r="I31" s="120"/>
      <c r="J31" s="120"/>
      <c r="K31" s="120"/>
      <c r="L31" s="120"/>
      <c r="M31" s="37">
        <v>476</v>
      </c>
      <c r="N31" s="22" t="s">
        <v>158</v>
      </c>
      <c r="O31" s="16" t="s">
        <v>159</v>
      </c>
      <c r="P31" s="62" t="s">
        <v>285</v>
      </c>
      <c r="Q31" s="17" t="s">
        <v>54</v>
      </c>
      <c r="R31" s="17">
        <v>11</v>
      </c>
      <c r="S31" s="64">
        <v>0.25</v>
      </c>
      <c r="T31" s="20">
        <v>0</v>
      </c>
      <c r="U31" s="20">
        <v>100</v>
      </c>
      <c r="V31" s="17">
        <v>10</v>
      </c>
      <c r="W31" s="17">
        <v>40</v>
      </c>
      <c r="X31" s="17">
        <v>70</v>
      </c>
      <c r="Y31" s="17">
        <v>100</v>
      </c>
      <c r="Z31" s="138"/>
      <c r="AA31" s="138"/>
      <c r="AB31" s="138"/>
      <c r="AC31" s="138"/>
      <c r="AD31" s="138"/>
      <c r="AE31" s="138"/>
      <c r="AF31" s="138"/>
      <c r="AG31" s="129"/>
      <c r="AH31" s="132"/>
      <c r="AI31" s="138"/>
      <c r="AJ31" s="138"/>
      <c r="AK31" s="138"/>
      <c r="AL31" s="138"/>
      <c r="AM31" s="138"/>
      <c r="AN31" s="138"/>
      <c r="AO31" s="138"/>
      <c r="AP31" s="129"/>
      <c r="AQ31" s="132"/>
      <c r="AR31" s="138"/>
      <c r="AS31" s="138"/>
      <c r="AT31" s="138"/>
      <c r="AU31" s="138"/>
      <c r="AV31" s="138"/>
      <c r="AW31" s="138"/>
      <c r="AX31" s="138"/>
      <c r="AY31" s="129"/>
      <c r="AZ31" s="132"/>
      <c r="BA31" s="138"/>
      <c r="BB31" s="138"/>
      <c r="BC31" s="138"/>
      <c r="BD31" s="138"/>
      <c r="BE31" s="138"/>
      <c r="BF31" s="138"/>
      <c r="BG31" s="138"/>
      <c r="BH31" s="129"/>
      <c r="BI31" s="129"/>
      <c r="BJ31" s="138"/>
      <c r="BK31" s="138"/>
      <c r="BL31" s="138"/>
      <c r="BM31" s="138"/>
      <c r="BN31" s="138"/>
      <c r="BO31" s="138"/>
      <c r="BP31" s="138"/>
      <c r="BQ31" s="129"/>
      <c r="BR31" s="132"/>
      <c r="BS31" s="135"/>
    </row>
    <row r="32" spans="1:71" x14ac:dyDescent="0.25">
      <c r="A32" s="23"/>
      <c r="B32" s="23"/>
      <c r="C32" s="23"/>
      <c r="D32" s="24"/>
      <c r="E32" s="24"/>
      <c r="F32" s="23"/>
      <c r="G32" s="23"/>
      <c r="H32" s="23"/>
      <c r="I32" s="23"/>
      <c r="J32" s="23"/>
      <c r="K32" s="23"/>
      <c r="L32" s="23"/>
      <c r="M32" s="23"/>
      <c r="N32" s="24"/>
      <c r="O32" s="24"/>
      <c r="P32" s="24"/>
      <c r="Q32" s="23"/>
      <c r="R32" s="23"/>
      <c r="S32" s="25">
        <f>SUM(S11:S31)</f>
        <v>2.9499999999999997</v>
      </c>
      <c r="T32" s="23"/>
      <c r="U32" s="23"/>
      <c r="V32" s="23"/>
      <c r="W32" s="23"/>
      <c r="X32" s="23"/>
      <c r="Y32" s="23"/>
      <c r="Z32" s="26">
        <f>SUM(Z11)</f>
        <v>5939990</v>
      </c>
      <c r="AA32" s="26">
        <f t="shared" ref="AA32:BR32" si="0">SUM(AA11)</f>
        <v>4939990</v>
      </c>
      <c r="AB32" s="26">
        <f t="shared" si="0"/>
        <v>0</v>
      </c>
      <c r="AC32" s="26">
        <f t="shared" si="0"/>
        <v>1000000</v>
      </c>
      <c r="AD32" s="26">
        <f t="shared" si="0"/>
        <v>0</v>
      </c>
      <c r="AE32" s="26">
        <f t="shared" si="0"/>
        <v>0</v>
      </c>
      <c r="AF32" s="26">
        <f t="shared" si="0"/>
        <v>0</v>
      </c>
      <c r="AG32" s="26">
        <f t="shared" si="0"/>
        <v>1600000</v>
      </c>
      <c r="AH32" s="26">
        <f t="shared" si="0"/>
        <v>0</v>
      </c>
      <c r="AI32" s="26">
        <f t="shared" si="0"/>
        <v>1386530</v>
      </c>
      <c r="AJ32" s="26">
        <f t="shared" si="0"/>
        <v>1136530</v>
      </c>
      <c r="AK32" s="26">
        <f t="shared" si="0"/>
        <v>0</v>
      </c>
      <c r="AL32" s="26">
        <f t="shared" si="0"/>
        <v>250000</v>
      </c>
      <c r="AM32" s="26">
        <f t="shared" si="0"/>
        <v>0</v>
      </c>
      <c r="AN32" s="26">
        <f t="shared" si="0"/>
        <v>0</v>
      </c>
      <c r="AO32" s="26">
        <f t="shared" si="0"/>
        <v>0</v>
      </c>
      <c r="AP32" s="26">
        <f t="shared" si="0"/>
        <v>500000</v>
      </c>
      <c r="AQ32" s="26">
        <f t="shared" si="0"/>
        <v>0</v>
      </c>
      <c r="AR32" s="26">
        <f t="shared" si="0"/>
        <v>1440702</v>
      </c>
      <c r="AS32" s="26">
        <f t="shared" si="0"/>
        <v>1190702</v>
      </c>
      <c r="AT32" s="26">
        <f t="shared" si="0"/>
        <v>0</v>
      </c>
      <c r="AU32" s="26">
        <f t="shared" si="0"/>
        <v>250000</v>
      </c>
      <c r="AV32" s="26">
        <f t="shared" si="0"/>
        <v>0</v>
      </c>
      <c r="AW32" s="26">
        <f t="shared" si="0"/>
        <v>0</v>
      </c>
      <c r="AX32" s="26">
        <f t="shared" si="0"/>
        <v>0</v>
      </c>
      <c r="AY32" s="26">
        <f t="shared" si="0"/>
        <v>530000</v>
      </c>
      <c r="AZ32" s="26">
        <f t="shared" si="0"/>
        <v>0</v>
      </c>
      <c r="BA32" s="26">
        <f t="shared" si="0"/>
        <v>1501128</v>
      </c>
      <c r="BB32" s="26">
        <f t="shared" si="0"/>
        <v>1251128</v>
      </c>
      <c r="BC32" s="26">
        <f t="shared" si="0"/>
        <v>0</v>
      </c>
      <c r="BD32" s="26">
        <f t="shared" si="0"/>
        <v>250000</v>
      </c>
      <c r="BE32" s="26">
        <f t="shared" si="0"/>
        <v>0</v>
      </c>
      <c r="BF32" s="26">
        <f t="shared" si="0"/>
        <v>0</v>
      </c>
      <c r="BG32" s="26">
        <f t="shared" si="0"/>
        <v>0</v>
      </c>
      <c r="BH32" s="26">
        <f t="shared" si="0"/>
        <v>0</v>
      </c>
      <c r="BI32" s="26">
        <f t="shared" si="0"/>
        <v>0</v>
      </c>
      <c r="BJ32" s="26">
        <f t="shared" si="0"/>
        <v>1611629</v>
      </c>
      <c r="BK32" s="26">
        <f t="shared" si="0"/>
        <v>1361629</v>
      </c>
      <c r="BL32" s="26">
        <f t="shared" si="0"/>
        <v>0</v>
      </c>
      <c r="BM32" s="26">
        <f t="shared" si="0"/>
        <v>250000</v>
      </c>
      <c r="BN32" s="26">
        <f t="shared" si="0"/>
        <v>0</v>
      </c>
      <c r="BO32" s="26">
        <f t="shared" si="0"/>
        <v>0</v>
      </c>
      <c r="BP32" s="26">
        <f t="shared" si="0"/>
        <v>0</v>
      </c>
      <c r="BQ32" s="26">
        <f t="shared" si="0"/>
        <v>570000</v>
      </c>
      <c r="BR32" s="26">
        <f t="shared" si="0"/>
        <v>0</v>
      </c>
      <c r="BS32" s="23"/>
    </row>
    <row r="33" spans="1:71" x14ac:dyDescent="0.25">
      <c r="A33" s="23"/>
      <c r="B33" s="23"/>
      <c r="C33" s="23"/>
      <c r="D33" s="24"/>
      <c r="E33" s="24"/>
      <c r="F33" s="23"/>
      <c r="G33" s="23"/>
      <c r="H33" s="23"/>
      <c r="I33" s="23"/>
      <c r="J33" s="23"/>
      <c r="K33" s="23"/>
      <c r="L33" s="23"/>
      <c r="M33" s="23"/>
      <c r="N33" s="24"/>
      <c r="O33" s="24"/>
      <c r="P33" s="24"/>
      <c r="Q33" s="23"/>
      <c r="R33" s="23"/>
      <c r="S33" s="25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</row>
    <row r="34" spans="1:71" x14ac:dyDescent="0.25">
      <c r="A34" s="23"/>
      <c r="B34" s="23"/>
      <c r="C34" s="23"/>
      <c r="D34" s="24"/>
      <c r="E34" s="24"/>
      <c r="F34" s="23"/>
      <c r="G34" s="23"/>
      <c r="H34" s="23"/>
      <c r="I34" s="23"/>
      <c r="J34" s="23"/>
      <c r="K34" s="23"/>
      <c r="L34" s="23"/>
      <c r="M34" s="23"/>
      <c r="N34" s="24"/>
      <c r="O34" s="24"/>
      <c r="P34" s="24"/>
      <c r="Q34" s="23"/>
      <c r="R34" s="23"/>
      <c r="S34" s="25">
        <f>AMBIENTE!S39+'GESTION DEL RIESGO'!S32</f>
        <v>10.399999999999999</v>
      </c>
      <c r="T34" s="23"/>
      <c r="U34" s="23"/>
      <c r="V34" s="23"/>
      <c r="W34" s="23"/>
      <c r="X34" s="23"/>
      <c r="Y34" s="23"/>
      <c r="Z34" s="26">
        <v>5939990</v>
      </c>
      <c r="AA34" s="26">
        <v>4939990</v>
      </c>
      <c r="AB34" s="26">
        <v>0</v>
      </c>
      <c r="AC34" s="26">
        <v>1000000</v>
      </c>
      <c r="AD34" s="26">
        <v>0</v>
      </c>
      <c r="AE34" s="26">
        <v>0</v>
      </c>
      <c r="AF34" s="26">
        <v>0</v>
      </c>
      <c r="AG34" s="26">
        <v>1600000</v>
      </c>
      <c r="AH34" s="26">
        <v>0</v>
      </c>
      <c r="AI34" s="26">
        <v>1386530</v>
      </c>
      <c r="AJ34" s="26">
        <v>1136530</v>
      </c>
      <c r="AK34" s="26">
        <v>0</v>
      </c>
      <c r="AL34" s="26">
        <v>250000</v>
      </c>
      <c r="AM34" s="26">
        <v>0</v>
      </c>
      <c r="AN34" s="26">
        <v>0</v>
      </c>
      <c r="AO34" s="26">
        <v>0</v>
      </c>
      <c r="AP34" s="26">
        <v>500000</v>
      </c>
      <c r="AQ34" s="26">
        <v>0</v>
      </c>
      <c r="AR34" s="26">
        <v>1440702</v>
      </c>
      <c r="AS34" s="26">
        <v>1190702</v>
      </c>
      <c r="AT34" s="26">
        <v>0</v>
      </c>
      <c r="AU34" s="26">
        <v>250000</v>
      </c>
      <c r="AV34" s="26">
        <v>0</v>
      </c>
      <c r="AW34" s="26">
        <v>0</v>
      </c>
      <c r="AX34" s="26">
        <v>0</v>
      </c>
      <c r="AY34" s="26">
        <v>530000</v>
      </c>
      <c r="AZ34" s="26">
        <v>0</v>
      </c>
      <c r="BA34" s="26">
        <v>1501128</v>
      </c>
      <c r="BB34" s="26">
        <v>1251128</v>
      </c>
      <c r="BC34" s="26">
        <v>0</v>
      </c>
      <c r="BD34" s="26">
        <v>250000</v>
      </c>
      <c r="BE34" s="26">
        <v>0</v>
      </c>
      <c r="BF34" s="26">
        <v>0</v>
      </c>
      <c r="BG34" s="26">
        <v>0</v>
      </c>
      <c r="BH34" s="26">
        <v>0</v>
      </c>
      <c r="BI34" s="26">
        <v>0</v>
      </c>
      <c r="BJ34" s="26">
        <v>1611629</v>
      </c>
      <c r="BK34" s="26">
        <v>1361629</v>
      </c>
      <c r="BL34" s="26">
        <v>0</v>
      </c>
      <c r="BM34" s="26">
        <v>250000</v>
      </c>
      <c r="BN34" s="26">
        <v>0</v>
      </c>
      <c r="BO34" s="26">
        <v>0</v>
      </c>
      <c r="BP34" s="26">
        <v>0</v>
      </c>
      <c r="BQ34" s="26">
        <v>570000</v>
      </c>
      <c r="BR34" s="26">
        <v>0</v>
      </c>
      <c r="BS34" s="23"/>
    </row>
  </sheetData>
  <mergeCells count="108">
    <mergeCell ref="A2:BS2"/>
    <mergeCell ref="A3:BS3"/>
    <mergeCell ref="C4:D4"/>
    <mergeCell ref="E4:N4"/>
    <mergeCell ref="E5:N5"/>
    <mergeCell ref="C6:D6"/>
    <mergeCell ref="E6:N6"/>
    <mergeCell ref="C7:D7"/>
    <mergeCell ref="E7:AY7"/>
    <mergeCell ref="A9:A10"/>
    <mergeCell ref="B9:B10"/>
    <mergeCell ref="C9:C10"/>
    <mergeCell ref="D9:L9"/>
    <mergeCell ref="M9:M10"/>
    <mergeCell ref="N9:Y9"/>
    <mergeCell ref="Z9:AF9"/>
    <mergeCell ref="AG9:AH9"/>
    <mergeCell ref="BJ9:BP9"/>
    <mergeCell ref="BQ9:BR9"/>
    <mergeCell ref="BS9:BS10"/>
    <mergeCell ref="A11:A31"/>
    <mergeCell ref="B11:B16"/>
    <mergeCell ref="C11:C16"/>
    <mergeCell ref="D11:D16"/>
    <mergeCell ref="E11:E16"/>
    <mergeCell ref="F11:F16"/>
    <mergeCell ref="G11:G16"/>
    <mergeCell ref="AI9:AO9"/>
    <mergeCell ref="AP9:AQ9"/>
    <mergeCell ref="AR9:AX9"/>
    <mergeCell ref="AY9:AZ9"/>
    <mergeCell ref="BA9:BG9"/>
    <mergeCell ref="BH9:BI9"/>
    <mergeCell ref="AA11:AA31"/>
    <mergeCell ref="AB11:AB31"/>
    <mergeCell ref="AC11:AC31"/>
    <mergeCell ref="AD11:AD31"/>
    <mergeCell ref="AE11:AE31"/>
    <mergeCell ref="AF11:AF31"/>
    <mergeCell ref="H11:H16"/>
    <mergeCell ref="I11:I16"/>
    <mergeCell ref="J11:J16"/>
    <mergeCell ref="K11:K16"/>
    <mergeCell ref="L11:L16"/>
    <mergeCell ref="Z11:Z31"/>
    <mergeCell ref="I17:I24"/>
    <mergeCell ref="J17:J24"/>
    <mergeCell ref="K17:K24"/>
    <mergeCell ref="L17:L24"/>
    <mergeCell ref="AM11:AM31"/>
    <mergeCell ref="AN11:AN31"/>
    <mergeCell ref="AO11:AO31"/>
    <mergeCell ref="AP11:AP31"/>
    <mergeCell ref="AQ11:AQ31"/>
    <mergeCell ref="AR11:AR31"/>
    <mergeCell ref="AG11:AG31"/>
    <mergeCell ref="AH11:AH31"/>
    <mergeCell ref="AI11:AI31"/>
    <mergeCell ref="AJ11:AJ31"/>
    <mergeCell ref="AK11:AK31"/>
    <mergeCell ref="AL11:AL31"/>
    <mergeCell ref="BA11:BA31"/>
    <mergeCell ref="BB11:BB31"/>
    <mergeCell ref="BC11:BC31"/>
    <mergeCell ref="BD11:BD31"/>
    <mergeCell ref="AS11:AS31"/>
    <mergeCell ref="AT11:AT31"/>
    <mergeCell ref="AU11:AU31"/>
    <mergeCell ref="AV11:AV31"/>
    <mergeCell ref="AW11:AW31"/>
    <mergeCell ref="AX11:AX31"/>
    <mergeCell ref="BQ11:BQ31"/>
    <mergeCell ref="BR11:BR31"/>
    <mergeCell ref="BS11:BS31"/>
    <mergeCell ref="B17:B24"/>
    <mergeCell ref="C17:C24"/>
    <mergeCell ref="D17:D24"/>
    <mergeCell ref="E17:E24"/>
    <mergeCell ref="F17:F24"/>
    <mergeCell ref="G17:G24"/>
    <mergeCell ref="H17:H24"/>
    <mergeCell ref="BK11:BK31"/>
    <mergeCell ref="BL11:BL31"/>
    <mergeCell ref="BM11:BM31"/>
    <mergeCell ref="BN11:BN31"/>
    <mergeCell ref="BO11:BO31"/>
    <mergeCell ref="BP11:BP31"/>
    <mergeCell ref="BE11:BE31"/>
    <mergeCell ref="BF11:BF31"/>
    <mergeCell ref="BG11:BG31"/>
    <mergeCell ref="BH11:BH31"/>
    <mergeCell ref="BI11:BI31"/>
    <mergeCell ref="BJ11:BJ31"/>
    <mergeCell ref="AY11:AY31"/>
    <mergeCell ref="AZ11:AZ31"/>
    <mergeCell ref="H25:H31"/>
    <mergeCell ref="I25:I31"/>
    <mergeCell ref="J25:J31"/>
    <mergeCell ref="K25:K31"/>
    <mergeCell ref="L25:L31"/>
    <mergeCell ref="N25:N27"/>
    <mergeCell ref="N28:N29"/>
    <mergeCell ref="B25:B31"/>
    <mergeCell ref="C25:C31"/>
    <mergeCell ref="D25:D31"/>
    <mergeCell ref="E25:E31"/>
    <mergeCell ref="F25:F31"/>
    <mergeCell ref="G25:G3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AMBIENTE</vt:lpstr>
      <vt:lpstr>GESTION DEL RIESGO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Rodriguez</dc:creator>
  <cp:lastModifiedBy>Usuario</cp:lastModifiedBy>
  <dcterms:created xsi:type="dcterms:W3CDTF">2016-05-26T22:05:00Z</dcterms:created>
  <dcterms:modified xsi:type="dcterms:W3CDTF">2016-07-26T21:54:18Z</dcterms:modified>
</cp:coreProperties>
</file>